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IIFCL MF IDF Series I " sheetId="1" r:id="rId1"/>
  </sheets>
  <calcPr calcId="144525"/>
</workbook>
</file>

<file path=xl/calcChain.xml><?xml version="1.0" encoding="utf-8"?>
<calcChain xmlns="http://schemas.openxmlformats.org/spreadsheetml/2006/main">
  <c r="E38" i="1" l="1"/>
  <c r="F37" i="1"/>
  <c r="F38" i="1" s="1"/>
  <c r="E35" i="1"/>
  <c r="F34" i="1"/>
  <c r="F33" i="1"/>
  <c r="F35" i="1" s="1"/>
  <c r="E30" i="1"/>
  <c r="F29" i="1"/>
  <c r="F28" i="1"/>
  <c r="F27" i="1"/>
  <c r="F26" i="1"/>
  <c r="F25" i="1"/>
  <c r="F24" i="1"/>
  <c r="F30" i="1" s="1"/>
  <c r="A24" i="1"/>
  <c r="A25" i="1" s="1"/>
  <c r="A26" i="1" s="1"/>
  <c r="A27" i="1" s="1"/>
  <c r="A28" i="1" s="1"/>
  <c r="A29" i="1" s="1"/>
  <c r="A33" i="1" s="1"/>
  <c r="A34" i="1" s="1"/>
  <c r="F23" i="1"/>
  <c r="E19" i="1"/>
  <c r="E41" i="1" s="1"/>
  <c r="F18" i="1"/>
  <c r="F17" i="1"/>
  <c r="F16" i="1"/>
  <c r="F15" i="1"/>
  <c r="F14" i="1"/>
  <c r="F13" i="1"/>
  <c r="F12" i="1"/>
  <c r="F11" i="1"/>
  <c r="F10" i="1"/>
  <c r="F9" i="1"/>
  <c r="F19" i="1" s="1"/>
  <c r="E42" i="1" l="1"/>
  <c r="F41" i="1"/>
  <c r="F42" i="1" s="1"/>
  <c r="F43" i="1" s="1"/>
</calcChain>
</file>

<file path=xl/sharedStrings.xml><?xml version="1.0" encoding="utf-8"?>
<sst xmlns="http://schemas.openxmlformats.org/spreadsheetml/2006/main" count="82" uniqueCount="65">
  <si>
    <t>IIFCL MF INFRASTRUCTURE DEBT FUND SR - I (BSE SCRIP CODE 537488)</t>
  </si>
  <si>
    <t xml:space="preserve">  </t>
  </si>
  <si>
    <t>Portfolio as on December 31, 2017</t>
  </si>
  <si>
    <t>Sr. No.</t>
  </si>
  <si>
    <t>Name of Instrument</t>
  </si>
  <si>
    <t>ISIN</t>
  </si>
  <si>
    <t>Rating / Industry</t>
  </si>
  <si>
    <t>Market value (Rs. In lakhs)</t>
  </si>
  <si>
    <t>% to Net Assets</t>
  </si>
  <si>
    <t>Maturity Date</t>
  </si>
  <si>
    <t>MONEY MARKET INSTRUMENT</t>
  </si>
  <si>
    <t>Treasury Bill</t>
  </si>
  <si>
    <t>364 DAY T-BILL 13DEC18</t>
  </si>
  <si>
    <t>IN002017Z242</t>
  </si>
  <si>
    <t>SOV</t>
  </si>
  <si>
    <t>364 DAY T-BILL 26APR18</t>
  </si>
  <si>
    <t>IN002017Z028</t>
  </si>
  <si>
    <t>312 DAY T-BILL 16MAR18</t>
  </si>
  <si>
    <t>IN002017X098</t>
  </si>
  <si>
    <t>364 DAY T-BILL 21JUN18</t>
  </si>
  <si>
    <t>IN002017Z069</t>
  </si>
  <si>
    <t>329 DAY T-BILL 12MAR18</t>
  </si>
  <si>
    <t>IN002017X031</t>
  </si>
  <si>
    <t>364 DAY T-BILL 13SEP18</t>
  </si>
  <si>
    <t>IN002017Z127</t>
  </si>
  <si>
    <t>364 DAY T-BILL 15NOV18</t>
  </si>
  <si>
    <t>IN002017Z200</t>
  </si>
  <si>
    <t>364 DAY T-BILL 29MAR18</t>
  </si>
  <si>
    <t>IN002016Z277</t>
  </si>
  <si>
    <t>364 DAY T-BILL 10MAY18</t>
  </si>
  <si>
    <t>IN002017Z036</t>
  </si>
  <si>
    <t>364 DAY T-BILL 12APR18</t>
  </si>
  <si>
    <t>IN002017Z010</t>
  </si>
  <si>
    <t>Total</t>
  </si>
  <si>
    <t>BONDS &amp; NCDs</t>
  </si>
  <si>
    <t>Listed / awaiting listing on the stock exchanges</t>
  </si>
  <si>
    <t>GVR Infra Projects Limited</t>
  </si>
  <si>
    <t>INE427M07019</t>
  </si>
  <si>
    <t>BWR D</t>
  </si>
  <si>
    <t>Feedback Energy Distribution Company Limited</t>
  </si>
  <si>
    <t>INE384W07011</t>
  </si>
  <si>
    <t>CARE BBB+</t>
  </si>
  <si>
    <t>Green Infra Wind Farm Assets Limited</t>
  </si>
  <si>
    <t>INE542N07013</t>
  </si>
  <si>
    <t>ICRA A-</t>
  </si>
  <si>
    <t>GMR Warora Energy Limited</t>
  </si>
  <si>
    <t>INE124L07014</t>
  </si>
  <si>
    <t>CARE BB</t>
  </si>
  <si>
    <t>INE124L07022</t>
  </si>
  <si>
    <t>INE124L07030</t>
  </si>
  <si>
    <t>East North Interconnection Company Limited</t>
  </si>
  <si>
    <t>INE556S07111</t>
  </si>
  <si>
    <t>CRISIL AAA (SO)</t>
  </si>
  <si>
    <t>Unlisted</t>
  </si>
  <si>
    <t>D. P. Jain &amp; Co Infrastructure Private Limited</t>
  </si>
  <si>
    <t>INE111R07026</t>
  </si>
  <si>
    <t>BWR A-</t>
  </si>
  <si>
    <t>DPJ-DRA Tollways Private Limited</t>
  </si>
  <si>
    <t>INE154R07018</t>
  </si>
  <si>
    <t>BWR BBB (SO)</t>
  </si>
  <si>
    <t>Fixed Deposit</t>
  </si>
  <si>
    <t>Unrated</t>
  </si>
  <si>
    <t>Cash &amp; Cash Equivalents</t>
  </si>
  <si>
    <t>Net Receivable/Payable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</si>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</sst>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dd\-mmm\-yy;@"/>
    <numFmt numFmtId="165" formatCode="_ * #,##0_)_£_ ;_ * \(#,##0\)_£_ ;_ * &quot;-&quot;??_)_£_ ;_ @_ "/>
    <numFmt numFmtId="166" formatCode="dd\-mmm\-yyyy"/>
  </numFmts>
  <fonts count="12" x14ac:knownFonts="1"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9"/>
      <name val="Times New Roman"/>
      <family val="1"/>
    </font>
    <font>
      <sz val="10"/>
      <name val="Arial"/>
      <family val="2"/>
    </font>
    <font>
      <b/>
      <sz val="14"/>
      <color indexed="9"/>
      <name val="Times New Roman"/>
      <family val="1"/>
    </font>
    <font>
      <b/>
      <sz val="10"/>
      <color indexed="62"/>
      <name val="Times New Roman"/>
      <family val="1"/>
    </font>
    <font>
      <b/>
      <sz val="10"/>
      <name val="Times New Roman"/>
      <family val="1"/>
    </font>
    <font>
      <sz val="10"/>
      <color indexed="6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2" fillId="2" borderId="1" xfId="3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left"/>
    </xf>
    <xf numFmtId="164" fontId="5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right"/>
    </xf>
    <xf numFmtId="10" fontId="8" fillId="0" borderId="1" xfId="2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/>
    <xf numFmtId="0" fontId="2" fillId="2" borderId="1" xfId="0" applyFont="1" applyFill="1" applyBorder="1" applyAlignment="1">
      <alignment horizontal="center" vertical="top" wrapText="1"/>
    </xf>
    <xf numFmtId="165" fontId="2" fillId="2" borderId="1" xfId="1" applyNumberFormat="1" applyFont="1" applyFill="1" applyBorder="1" applyAlignment="1">
      <alignment horizontal="center" vertical="top" wrapText="1"/>
    </xf>
    <xf numFmtId="39" fontId="2" fillId="2" borderId="1" xfId="1" applyNumberFormat="1" applyFont="1" applyFill="1" applyBorder="1" applyAlignment="1">
      <alignment horizontal="center" vertical="top" wrapText="1"/>
    </xf>
    <xf numFmtId="10" fontId="2" fillId="2" borderId="1" xfId="2" applyNumberFormat="1" applyFont="1" applyFill="1" applyBorder="1" applyAlignment="1">
      <alignment horizontal="center" vertical="top" wrapText="1"/>
    </xf>
    <xf numFmtId="166" fontId="2" fillId="2" borderId="1" xfId="1" applyNumberFormat="1" applyFont="1" applyFill="1" applyBorder="1" applyAlignment="1">
      <alignment horizontal="center" vertical="top" wrapText="1"/>
    </xf>
    <xf numFmtId="39" fontId="0" fillId="0" borderId="0" xfId="0" applyNumberFormat="1"/>
    <xf numFmtId="10" fontId="0" fillId="0" borderId="0" xfId="0" applyNumberFormat="1"/>
    <xf numFmtId="166" fontId="0" fillId="0" borderId="0" xfId="0" applyNumberFormat="1"/>
    <xf numFmtId="0" fontId="9" fillId="0" borderId="0" xfId="0" applyFont="1"/>
    <xf numFmtId="39" fontId="0" fillId="0" borderId="0" xfId="0" applyNumberFormat="1" applyFill="1"/>
    <xf numFmtId="0" fontId="10" fillId="3" borderId="0" xfId="0" applyFont="1" applyFill="1"/>
    <xf numFmtId="39" fontId="10" fillId="3" borderId="0" xfId="0" applyNumberFormat="1" applyFont="1" applyFill="1"/>
    <xf numFmtId="10" fontId="10" fillId="3" borderId="0" xfId="0" applyNumberFormat="1" applyFont="1" applyFill="1"/>
    <xf numFmtId="166" fontId="10" fillId="3" borderId="0" xfId="0" applyNumberFormat="1" applyFont="1" applyFill="1"/>
    <xf numFmtId="0" fontId="0" fillId="0" borderId="0" xfId="0" applyFont="1"/>
    <xf numFmtId="39" fontId="0" fillId="0" borderId="0" xfId="0" applyNumberFormat="1" applyFont="1" applyFill="1"/>
    <xf numFmtId="10" fontId="0" fillId="0" borderId="0" xfId="0" applyNumberFormat="1" applyFont="1"/>
    <xf numFmtId="166" fontId="0" fillId="0" borderId="0" xfId="0" applyNumberFormat="1" applyFont="1"/>
    <xf numFmtId="0" fontId="0" fillId="0" borderId="0" xfId="0" applyFont="1" applyFill="1"/>
    <xf numFmtId="10" fontId="0" fillId="0" borderId="0" xfId="0" applyNumberFormat="1" applyFont="1" applyFill="1"/>
    <xf numFmtId="0" fontId="11" fillId="2" borderId="0" xfId="0" applyFont="1" applyFill="1"/>
    <xf numFmtId="4" fontId="11" fillId="2" borderId="0" xfId="0" applyNumberFormat="1" applyFont="1" applyFill="1"/>
    <xf numFmtId="10" fontId="11" fillId="2" borderId="0" xfId="0" applyNumberFormat="1" applyFont="1" applyFill="1"/>
    <xf numFmtId="166" fontId="11" fillId="2" borderId="0" xfId="0" applyNumberFormat="1" applyFont="1" applyFill="1"/>
    <xf numFmtId="4" fontId="0" fillId="0" borderId="0" xfId="0" applyNumberFormat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abSelected="1" workbookViewId="0">
      <selection sqref="A1:G65536"/>
    </sheetView>
  </sheetViews>
  <sheetFormatPr defaultColWidth="9.140625" defaultRowHeight="12.75" x14ac:dyDescent="0.2"/>
  <cols>
    <col min="1" max="1" width="6.42578125" bestFit="1" customWidth="1"/>
    <col min="2" max="2" width="45" bestFit="1" customWidth="1"/>
    <col min="3" max="3" width="14" bestFit="1" customWidth="1"/>
    <col min="4" max="4" width="15.7109375" bestFit="1" customWidth="1"/>
    <col min="5" max="5" width="22.7109375" bestFit="1" customWidth="1"/>
    <col min="6" max="6" width="14" bestFit="1" customWidth="1"/>
    <col min="7" max="7" width="11.85546875" bestFit="1" customWidth="1"/>
  </cols>
  <sheetData>
    <row r="1" spans="1:7" ht="18.75" x14ac:dyDescent="0.2">
      <c r="A1" s="1"/>
      <c r="B1" s="2" t="s">
        <v>0</v>
      </c>
      <c r="C1" s="2"/>
      <c r="D1" s="2"/>
      <c r="E1" s="2"/>
      <c r="F1" s="2"/>
      <c r="G1" s="3"/>
    </row>
    <row r="2" spans="1:7" x14ac:dyDescent="0.2">
      <c r="A2" s="4" t="s">
        <v>1</v>
      </c>
      <c r="B2" s="5" t="s">
        <v>2</v>
      </c>
      <c r="C2" s="5"/>
      <c r="D2" s="6"/>
      <c r="E2" s="7"/>
      <c r="F2" s="8"/>
      <c r="G2" s="7"/>
    </row>
    <row r="3" spans="1:7" ht="15.75" customHeight="1" x14ac:dyDescent="0.2">
      <c r="A3" s="9"/>
      <c r="B3" s="10"/>
      <c r="C3" s="10"/>
      <c r="D3" s="4"/>
      <c r="E3" s="7"/>
      <c r="F3" s="8"/>
      <c r="G3" s="7"/>
    </row>
    <row r="4" spans="1:7" x14ac:dyDescent="0.2">
      <c r="A4" s="11" t="s">
        <v>3</v>
      </c>
      <c r="B4" s="12" t="s">
        <v>4</v>
      </c>
      <c r="C4" s="12" t="s">
        <v>5</v>
      </c>
      <c r="D4" s="12" t="s">
        <v>6</v>
      </c>
      <c r="E4" s="13" t="s">
        <v>7</v>
      </c>
      <c r="F4" s="14" t="s">
        <v>8</v>
      </c>
      <c r="G4" s="15" t="s">
        <v>9</v>
      </c>
    </row>
    <row r="5" spans="1:7" ht="12.75" customHeight="1" x14ac:dyDescent="0.2">
      <c r="E5" s="16"/>
      <c r="F5" s="17"/>
      <c r="G5" s="18"/>
    </row>
    <row r="6" spans="1:7" ht="12.75" customHeight="1" x14ac:dyDescent="0.2">
      <c r="E6" s="16"/>
      <c r="F6" s="17"/>
      <c r="G6" s="18"/>
    </row>
    <row r="7" spans="1:7" ht="12.75" customHeight="1" x14ac:dyDescent="0.2">
      <c r="B7" s="19" t="s">
        <v>10</v>
      </c>
      <c r="C7" s="19"/>
      <c r="E7" s="16"/>
      <c r="F7" s="17"/>
      <c r="G7" s="18"/>
    </row>
    <row r="8" spans="1:7" ht="12.75" customHeight="1" x14ac:dyDescent="0.2">
      <c r="B8" s="19" t="s">
        <v>11</v>
      </c>
      <c r="C8" s="19"/>
      <c r="E8" s="16"/>
      <c r="F8" s="17"/>
      <c r="G8" s="18"/>
    </row>
    <row r="9" spans="1:7" ht="12.75" customHeight="1" x14ac:dyDescent="0.2">
      <c r="A9">
        <v>1</v>
      </c>
      <c r="B9" t="s">
        <v>12</v>
      </c>
      <c r="C9" t="s">
        <v>13</v>
      </c>
      <c r="D9" t="s">
        <v>14</v>
      </c>
      <c r="E9" s="20">
        <v>4431.5641999999998</v>
      </c>
      <c r="F9" s="17">
        <f t="shared" ref="F9:F18" si="0">+E9/$E$43</f>
        <v>0.10206688701073317</v>
      </c>
      <c r="G9" s="18">
        <v>43447</v>
      </c>
    </row>
    <row r="10" spans="1:7" ht="12.75" customHeight="1" x14ac:dyDescent="0.2">
      <c r="A10">
        <v>2</v>
      </c>
      <c r="B10" t="s">
        <v>15</v>
      </c>
      <c r="C10" t="s">
        <v>16</v>
      </c>
      <c r="D10" t="s">
        <v>14</v>
      </c>
      <c r="E10" s="20">
        <v>1471.0319999999999</v>
      </c>
      <c r="F10" s="17">
        <f t="shared" si="0"/>
        <v>3.3880510392509458E-2</v>
      </c>
      <c r="G10" s="18">
        <v>43216</v>
      </c>
    </row>
    <row r="11" spans="1:7" ht="12.75" customHeight="1" x14ac:dyDescent="0.2">
      <c r="A11">
        <v>3</v>
      </c>
      <c r="B11" t="s">
        <v>17</v>
      </c>
      <c r="C11" t="s">
        <v>18</v>
      </c>
      <c r="D11" t="s">
        <v>14</v>
      </c>
      <c r="E11" s="20">
        <v>978.83547499999997</v>
      </c>
      <c r="F11" s="17">
        <f t="shared" si="0"/>
        <v>2.2544339948617317E-2</v>
      </c>
      <c r="G11" s="18">
        <v>43175</v>
      </c>
    </row>
    <row r="12" spans="1:7" ht="12.75" customHeight="1" x14ac:dyDescent="0.2">
      <c r="A12">
        <v>4</v>
      </c>
      <c r="B12" t="s">
        <v>19</v>
      </c>
      <c r="C12" t="s">
        <v>20</v>
      </c>
      <c r="D12" t="s">
        <v>14</v>
      </c>
      <c r="E12" s="20">
        <v>646.90644599999996</v>
      </c>
      <c r="F12" s="17">
        <f t="shared" si="0"/>
        <v>1.4899417936988697E-2</v>
      </c>
      <c r="G12" s="18">
        <v>43272</v>
      </c>
    </row>
    <row r="13" spans="1:7" ht="12.75" customHeight="1" x14ac:dyDescent="0.2">
      <c r="A13">
        <v>5</v>
      </c>
      <c r="B13" t="s">
        <v>21</v>
      </c>
      <c r="C13" t="s">
        <v>22</v>
      </c>
      <c r="D13" t="s">
        <v>14</v>
      </c>
      <c r="E13" s="20">
        <v>494.19</v>
      </c>
      <c r="F13" s="17">
        <f t="shared" si="0"/>
        <v>1.1382083755400459E-2</v>
      </c>
      <c r="G13" s="18">
        <v>43171</v>
      </c>
    </row>
    <row r="14" spans="1:7" ht="12.75" customHeight="1" x14ac:dyDescent="0.2">
      <c r="A14">
        <v>6</v>
      </c>
      <c r="B14" t="s">
        <v>23</v>
      </c>
      <c r="C14" t="s">
        <v>24</v>
      </c>
      <c r="D14" t="s">
        <v>14</v>
      </c>
      <c r="E14" s="20">
        <v>488.33571000000001</v>
      </c>
      <c r="F14" s="17">
        <f t="shared" si="0"/>
        <v>1.1247248936589065E-2</v>
      </c>
      <c r="G14" s="18">
        <v>43356</v>
      </c>
    </row>
    <row r="15" spans="1:7" ht="12.75" customHeight="1" x14ac:dyDescent="0.2">
      <c r="A15">
        <v>7</v>
      </c>
      <c r="B15" t="s">
        <v>25</v>
      </c>
      <c r="C15" t="s">
        <v>26</v>
      </c>
      <c r="D15" t="s">
        <v>14</v>
      </c>
      <c r="E15" s="20">
        <v>473.67099999999999</v>
      </c>
      <c r="F15" s="17">
        <f t="shared" si="0"/>
        <v>1.0909494312924768E-2</v>
      </c>
      <c r="G15" s="18">
        <v>43419</v>
      </c>
    </row>
    <row r="16" spans="1:7" ht="12.75" customHeight="1" x14ac:dyDescent="0.2">
      <c r="A16">
        <v>8</v>
      </c>
      <c r="B16" t="s">
        <v>27</v>
      </c>
      <c r="C16" t="s">
        <v>28</v>
      </c>
      <c r="D16" t="s">
        <v>14</v>
      </c>
      <c r="E16" s="20">
        <v>413.99736000000001</v>
      </c>
      <c r="F16" s="17">
        <f t="shared" si="0"/>
        <v>9.5351031506802561E-3</v>
      </c>
      <c r="G16" s="18">
        <v>43188</v>
      </c>
    </row>
    <row r="17" spans="1:7" ht="12.75" customHeight="1" x14ac:dyDescent="0.2">
      <c r="A17">
        <v>9</v>
      </c>
      <c r="B17" t="s">
        <v>29</v>
      </c>
      <c r="C17" t="s">
        <v>30</v>
      </c>
      <c r="D17" t="s">
        <v>14</v>
      </c>
      <c r="E17" s="20">
        <v>259.27282000000002</v>
      </c>
      <c r="F17" s="17">
        <f t="shared" si="0"/>
        <v>5.9715189557434743E-3</v>
      </c>
      <c r="G17" s="18">
        <v>43230</v>
      </c>
    </row>
    <row r="18" spans="1:7" ht="12.75" customHeight="1" x14ac:dyDescent="0.2">
      <c r="A18">
        <v>10</v>
      </c>
      <c r="B18" t="s">
        <v>31</v>
      </c>
      <c r="C18" t="s">
        <v>32</v>
      </c>
      <c r="D18" t="s">
        <v>14</v>
      </c>
      <c r="E18" s="20">
        <v>152.364845</v>
      </c>
      <c r="F18" s="17">
        <f t="shared" si="0"/>
        <v>3.509236178734108E-3</v>
      </c>
      <c r="G18" s="18">
        <v>43202</v>
      </c>
    </row>
    <row r="19" spans="1:7" ht="12.75" customHeight="1" x14ac:dyDescent="0.2">
      <c r="B19" s="21" t="s">
        <v>33</v>
      </c>
      <c r="C19" s="21"/>
      <c r="D19" s="21"/>
      <c r="E19" s="22">
        <f>SUM(E9:E18)</f>
        <v>9810.1698559999986</v>
      </c>
      <c r="F19" s="23">
        <f>SUM(F9:F18)</f>
        <v>0.22594584057892078</v>
      </c>
      <c r="G19" s="24"/>
    </row>
    <row r="20" spans="1:7" ht="12.75" customHeight="1" x14ac:dyDescent="0.2">
      <c r="E20" s="16"/>
      <c r="F20" s="17"/>
      <c r="G20" s="18"/>
    </row>
    <row r="21" spans="1:7" ht="12.75" customHeight="1" x14ac:dyDescent="0.2">
      <c r="B21" s="19" t="s">
        <v>34</v>
      </c>
      <c r="C21" s="19"/>
      <c r="E21" s="16"/>
      <c r="F21" s="17"/>
      <c r="G21" s="18"/>
    </row>
    <row r="22" spans="1:7" ht="12.75" customHeight="1" x14ac:dyDescent="0.2">
      <c r="B22" s="19" t="s">
        <v>35</v>
      </c>
      <c r="C22" s="19"/>
      <c r="E22" s="16"/>
      <c r="F22" s="17"/>
      <c r="G22" s="18"/>
    </row>
    <row r="23" spans="1:7" s="25" customFormat="1" ht="12.75" customHeight="1" x14ac:dyDescent="0.2">
      <c r="A23" s="25">
        <v>11</v>
      </c>
      <c r="B23" s="25" t="s">
        <v>36</v>
      </c>
      <c r="C23" s="25" t="s">
        <v>37</v>
      </c>
      <c r="D23" s="25" t="s">
        <v>38</v>
      </c>
      <c r="E23" s="26">
        <v>6000</v>
      </c>
      <c r="F23" s="27">
        <f t="shared" ref="F23:F29" si="1">+E23/$E$43</f>
        <v>0.13819078195107704</v>
      </c>
      <c r="G23" s="28">
        <v>44786</v>
      </c>
    </row>
    <row r="24" spans="1:7" s="25" customFormat="1" ht="12.75" customHeight="1" x14ac:dyDescent="0.2">
      <c r="A24" s="25">
        <f t="shared" ref="A24:A29" si="2">A23+1</f>
        <v>12</v>
      </c>
      <c r="B24" s="25" t="s">
        <v>39</v>
      </c>
      <c r="C24" s="29" t="s">
        <v>40</v>
      </c>
      <c r="D24" s="25" t="s">
        <v>41</v>
      </c>
      <c r="E24" s="26">
        <v>5168.58</v>
      </c>
      <c r="F24" s="27">
        <f t="shared" si="1"/>
        <v>0.11904168529611628</v>
      </c>
      <c r="G24" s="28">
        <v>44946</v>
      </c>
    </row>
    <row r="25" spans="1:7" s="25" customFormat="1" ht="12.75" customHeight="1" x14ac:dyDescent="0.2">
      <c r="A25" s="25">
        <f t="shared" si="2"/>
        <v>13</v>
      </c>
      <c r="B25" s="25" t="s">
        <v>42</v>
      </c>
      <c r="C25" s="25" t="s">
        <v>43</v>
      </c>
      <c r="D25" s="25" t="s">
        <v>44</v>
      </c>
      <c r="E25" s="26">
        <v>5071.1000000000004</v>
      </c>
      <c r="F25" s="27">
        <f t="shared" si="1"/>
        <v>0.11679654572535113</v>
      </c>
      <c r="G25" s="28">
        <v>45290</v>
      </c>
    </row>
    <row r="26" spans="1:7" s="25" customFormat="1" ht="12.75" customHeight="1" x14ac:dyDescent="0.2">
      <c r="A26" s="25">
        <f t="shared" si="2"/>
        <v>14</v>
      </c>
      <c r="B26" s="25" t="s">
        <v>45</v>
      </c>
      <c r="C26" s="29" t="s">
        <v>46</v>
      </c>
      <c r="D26" s="25" t="s">
        <v>47</v>
      </c>
      <c r="E26" s="26">
        <v>2500</v>
      </c>
      <c r="F26" s="27">
        <f t="shared" si="1"/>
        <v>5.7579492479615427E-2</v>
      </c>
      <c r="G26" s="28">
        <v>44829</v>
      </c>
    </row>
    <row r="27" spans="1:7" s="25" customFormat="1" ht="12.75" customHeight="1" x14ac:dyDescent="0.2">
      <c r="A27" s="25">
        <f t="shared" si="2"/>
        <v>15</v>
      </c>
      <c r="B27" s="25" t="s">
        <v>45</v>
      </c>
      <c r="C27" s="29" t="s">
        <v>48</v>
      </c>
      <c r="D27" s="25" t="s">
        <v>47</v>
      </c>
      <c r="E27" s="26">
        <v>2500</v>
      </c>
      <c r="F27" s="27">
        <f t="shared" si="1"/>
        <v>5.7579492479615427E-2</v>
      </c>
      <c r="G27" s="28">
        <v>45194</v>
      </c>
    </row>
    <row r="28" spans="1:7" s="25" customFormat="1" ht="12.75" customHeight="1" x14ac:dyDescent="0.2">
      <c r="A28" s="25">
        <f t="shared" si="2"/>
        <v>16</v>
      </c>
      <c r="B28" s="25" t="s">
        <v>45</v>
      </c>
      <c r="C28" s="29" t="s">
        <v>49</v>
      </c>
      <c r="D28" s="25" t="s">
        <v>47</v>
      </c>
      <c r="E28" s="26">
        <v>2500</v>
      </c>
      <c r="F28" s="27">
        <f t="shared" si="1"/>
        <v>5.7579492479615427E-2</v>
      </c>
      <c r="G28" s="28">
        <v>45255</v>
      </c>
    </row>
    <row r="29" spans="1:7" s="25" customFormat="1" ht="12.75" customHeight="1" x14ac:dyDescent="0.2">
      <c r="A29" s="25">
        <f t="shared" si="2"/>
        <v>17</v>
      </c>
      <c r="B29" s="25" t="s">
        <v>50</v>
      </c>
      <c r="C29" s="29" t="s">
        <v>51</v>
      </c>
      <c r="D29" s="25" t="s">
        <v>52</v>
      </c>
      <c r="E29" s="26">
        <v>1004.771</v>
      </c>
      <c r="F29" s="27">
        <f t="shared" si="1"/>
        <v>2.3141681695294267E-2</v>
      </c>
      <c r="G29" s="28">
        <v>43738</v>
      </c>
    </row>
    <row r="30" spans="1:7" ht="12.75" customHeight="1" x14ac:dyDescent="0.2">
      <c r="B30" s="21" t="s">
        <v>33</v>
      </c>
      <c r="C30" s="21"/>
      <c r="D30" s="21"/>
      <c r="E30" s="22">
        <f>SUM(E23:E29)</f>
        <v>24744.451000000001</v>
      </c>
      <c r="F30" s="23">
        <f>SUM(F23:F29)</f>
        <v>0.56990917210668501</v>
      </c>
      <c r="G30" s="24"/>
    </row>
    <row r="31" spans="1:7" ht="12.75" customHeight="1" x14ac:dyDescent="0.2">
      <c r="E31" s="16"/>
      <c r="F31" s="17"/>
      <c r="G31" s="18"/>
    </row>
    <row r="32" spans="1:7" ht="12.75" customHeight="1" x14ac:dyDescent="0.2">
      <c r="B32" s="19" t="s">
        <v>53</v>
      </c>
      <c r="C32" s="19"/>
      <c r="E32" s="16"/>
      <c r="F32" s="17"/>
      <c r="G32" s="18"/>
    </row>
    <row r="33" spans="1:7" s="25" customFormat="1" ht="12.75" customHeight="1" x14ac:dyDescent="0.2">
      <c r="A33" s="25">
        <f>A29+1</f>
        <v>18</v>
      </c>
      <c r="B33" s="25" t="s">
        <v>54</v>
      </c>
      <c r="C33" s="25" t="s">
        <v>55</v>
      </c>
      <c r="D33" s="25" t="s">
        <v>56</v>
      </c>
      <c r="E33" s="26">
        <v>4105.4799999999996</v>
      </c>
      <c r="F33" s="30">
        <f>+E33/$E$43</f>
        <v>9.4556581914084614E-2</v>
      </c>
      <c r="G33" s="28">
        <v>44785</v>
      </c>
    </row>
    <row r="34" spans="1:7" s="25" customFormat="1" ht="12.75" customHeight="1" x14ac:dyDescent="0.2">
      <c r="A34" s="25">
        <f>A33+1</f>
        <v>19</v>
      </c>
      <c r="B34" s="25" t="s">
        <v>57</v>
      </c>
      <c r="C34" s="25" t="s">
        <v>58</v>
      </c>
      <c r="D34" s="25" t="s">
        <v>59</v>
      </c>
      <c r="E34" s="26">
        <v>1116.0875000000001</v>
      </c>
      <c r="F34" s="30">
        <f>+E34/$E$43</f>
        <v>2.5705500725137116E-2</v>
      </c>
      <c r="G34" s="28">
        <v>44080</v>
      </c>
    </row>
    <row r="35" spans="1:7" ht="12.75" customHeight="1" x14ac:dyDescent="0.2">
      <c r="B35" s="21" t="s">
        <v>33</v>
      </c>
      <c r="C35" s="21"/>
      <c r="D35" s="21"/>
      <c r="E35" s="22">
        <f>SUM(E33:E34)</f>
        <v>5221.5674999999992</v>
      </c>
      <c r="F35" s="23">
        <f>SUM(F33:F34)</f>
        <v>0.12026208263922172</v>
      </c>
      <c r="G35" s="24"/>
    </row>
    <row r="36" spans="1:7" ht="12.75" customHeight="1" x14ac:dyDescent="0.2">
      <c r="E36" s="16"/>
      <c r="F36" s="17"/>
      <c r="G36" s="18"/>
    </row>
    <row r="37" spans="1:7" ht="12.75" customHeight="1" x14ac:dyDescent="0.2">
      <c r="B37" s="19" t="s">
        <v>60</v>
      </c>
      <c r="C37" s="19"/>
      <c r="D37" t="s">
        <v>61</v>
      </c>
      <c r="E37" s="20">
        <v>3539.7100499999992</v>
      </c>
      <c r="F37" s="17">
        <f>+E37/$E$43</f>
        <v>8.1525883281597641E-2</v>
      </c>
      <c r="G37" s="18"/>
    </row>
    <row r="38" spans="1:7" ht="12.75" customHeight="1" x14ac:dyDescent="0.2">
      <c r="B38" s="21" t="s">
        <v>33</v>
      </c>
      <c r="C38" s="21"/>
      <c r="D38" s="21"/>
      <c r="E38" s="22">
        <f>+E37</f>
        <v>3539.7100499999992</v>
      </c>
      <c r="F38" s="23">
        <f>+F37</f>
        <v>8.1525883281597641E-2</v>
      </c>
      <c r="G38" s="24"/>
    </row>
    <row r="39" spans="1:7" ht="12.75" customHeight="1" x14ac:dyDescent="0.2">
      <c r="E39" s="16"/>
      <c r="F39" s="17"/>
      <c r="G39" s="18"/>
    </row>
    <row r="40" spans="1:7" ht="12.75" customHeight="1" x14ac:dyDescent="0.2">
      <c r="B40" s="19" t="s">
        <v>62</v>
      </c>
      <c r="C40" s="19"/>
      <c r="E40" s="16"/>
      <c r="F40" s="17"/>
      <c r="G40" s="18"/>
    </row>
    <row r="41" spans="1:7" ht="12.75" customHeight="1" x14ac:dyDescent="0.2">
      <c r="B41" s="19" t="s">
        <v>63</v>
      </c>
      <c r="C41" s="19"/>
      <c r="E41" s="16">
        <f>E43-E19-E30-E35-E38</f>
        <v>102.33771139999635</v>
      </c>
      <c r="F41" s="17">
        <f>+E41/$E$43</f>
        <v>2.3570213935748575E-3</v>
      </c>
      <c r="G41" s="18"/>
    </row>
    <row r="42" spans="1:7" ht="12.75" customHeight="1" x14ac:dyDescent="0.2">
      <c r="B42" s="21" t="s">
        <v>33</v>
      </c>
      <c r="C42" s="21"/>
      <c r="D42" s="21"/>
      <c r="E42" s="22">
        <f>SUM(E41:E41)</f>
        <v>102.33771139999635</v>
      </c>
      <c r="F42" s="23">
        <f>SUM(F41)</f>
        <v>2.3570213935748575E-3</v>
      </c>
      <c r="G42" s="24"/>
    </row>
    <row r="43" spans="1:7" ht="12.75" customHeight="1" x14ac:dyDescent="0.2">
      <c r="A43" s="31"/>
      <c r="B43" s="31" t="s">
        <v>64</v>
      </c>
      <c r="C43" s="31"/>
      <c r="D43" s="31"/>
      <c r="E43" s="32">
        <v>43418.236117399996</v>
      </c>
      <c r="F43" s="33">
        <f>+F42+F38+F35+F30+F19</f>
        <v>1</v>
      </c>
      <c r="G43" s="34"/>
    </row>
    <row r="44" spans="1:7" ht="12.75" customHeight="1" x14ac:dyDescent="0.2"/>
    <row r="45" spans="1:7" ht="12.75" customHeight="1" x14ac:dyDescent="0.2">
      <c r="E45" s="35"/>
      <c r="F45" s="16"/>
    </row>
    <row r="46" spans="1:7" ht="12.75" customHeight="1" x14ac:dyDescent="0.2">
      <c r="E46" s="35"/>
    </row>
    <row r="47" spans="1:7" ht="12.75" customHeight="1" x14ac:dyDescent="0.2">
      <c r="E47" s="35"/>
    </row>
    <row r="48" spans="1:7" ht="12.75" customHeight="1" x14ac:dyDescent="0.2">
      <c r="B48" s="19"/>
      <c r="C48" s="19"/>
      <c r="E48" s="16"/>
    </row>
    <row r="49" spans="2:5" ht="12.75" customHeight="1" x14ac:dyDescent="0.2">
      <c r="B49" s="19"/>
      <c r="C49" s="19"/>
      <c r="E49" s="35"/>
    </row>
    <row r="50" spans="2:5" ht="12.75" customHeight="1" x14ac:dyDescent="0.2">
      <c r="B50" s="19"/>
      <c r="C50" s="19"/>
    </row>
    <row r="51" spans="2:5" ht="12.75" customHeight="1" x14ac:dyDescent="0.2">
      <c r="B51" s="19"/>
      <c r="C51" s="19"/>
    </row>
    <row r="52" spans="2:5" ht="12.75" customHeight="1" x14ac:dyDescent="0.2">
      <c r="B52" s="19"/>
      <c r="C52" s="19"/>
    </row>
    <row r="53" spans="2:5" ht="12.75" customHeight="1" x14ac:dyDescent="0.2"/>
    <row r="54" spans="2:5" ht="12.75" customHeight="1" x14ac:dyDescent="0.2"/>
    <row r="55" spans="2:5" ht="12.75" customHeight="1" x14ac:dyDescent="0.2"/>
    <row r="56" spans="2:5" ht="12.75" customHeight="1" x14ac:dyDescent="0.2"/>
    <row r="57" spans="2:5" ht="12.75" customHeight="1" x14ac:dyDescent="0.2"/>
    <row r="58" spans="2:5" ht="12.75" customHeight="1" x14ac:dyDescent="0.2"/>
    <row r="59" spans="2:5" ht="12.75" customHeight="1" x14ac:dyDescent="0.2"/>
    <row r="60" spans="2:5" ht="12.75" customHeight="1" x14ac:dyDescent="0.2"/>
    <row r="61" spans="2:5" ht="12.75" customHeight="1" x14ac:dyDescent="0.2"/>
    <row r="62" spans="2:5" ht="12.75" customHeight="1" x14ac:dyDescent="0.2"/>
    <row r="63" spans="2:5" ht="12.75" customHeight="1" x14ac:dyDescent="0.2"/>
    <row r="64" spans="2:5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</sheetData>
  <mergeCells count="1">
    <mergeCell ref="B1:F1"/>
  </mergeCells>
  <pageMargins left="0.75" right="0.75" top="1" bottom="1" header="0.5" footer="0.5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IIFCL MF IDF Series I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vineet</dc:creator>
  <cp:lastModifiedBy>vineet</cp:lastModifiedBy>
  <dcterms:created xsi:type="dcterms:W3CDTF">2018-01-04T06:06:19Z</dcterms:created>
  <dcterms:modified xsi:type="dcterms:W3CDTF">2018-01-04T06:07:59Z</dcterms:modified>
</cp:coreProperties>
</file>