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CL system\Documents\"/>
    </mc:Choice>
  </mc:AlternateContent>
  <xr:revisionPtr revIDLastSave="0" documentId="13_ncr:1_{0A57D235-DC31-4875-8421-DE09E8C2B731}" xr6:coauthVersionLast="47" xr6:coauthVersionMax="47" xr10:uidLastSave="{00000000-0000-0000-0000-000000000000}"/>
  <bookViews>
    <workbookView xWindow="-120" yWindow="-120" windowWidth="29040" windowHeight="15720" xr2:uid="{2ED6B79B-8B6E-4E92-AB40-2639B07703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F42" i="1"/>
  <c r="F43" i="1" s="1"/>
  <c r="E40" i="1"/>
  <c r="F38" i="1"/>
  <c r="F37" i="1"/>
  <c r="F36" i="1"/>
  <c r="F35" i="1"/>
  <c r="F34" i="1"/>
  <c r="F33" i="1"/>
  <c r="F40" i="1" s="1"/>
  <c r="E29" i="1"/>
  <c r="F27" i="1"/>
  <c r="F26" i="1"/>
  <c r="F25" i="1"/>
  <c r="F29" i="1" s="1"/>
  <c r="F24" i="1"/>
  <c r="E21" i="1"/>
  <c r="E46" i="1" s="1"/>
  <c r="F19" i="1"/>
  <c r="F18" i="1"/>
  <c r="F17" i="1"/>
  <c r="F16" i="1"/>
  <c r="F15" i="1"/>
  <c r="F14" i="1"/>
  <c r="F13" i="1"/>
  <c r="F12" i="1"/>
  <c r="F11" i="1"/>
  <c r="F21" i="1" s="1"/>
  <c r="F10" i="1"/>
  <c r="F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4" i="1" s="1"/>
  <c r="A25" i="1" s="1"/>
  <c r="A26" i="1" s="1"/>
  <c r="A27" i="1" s="1"/>
  <c r="A33" i="1" s="1"/>
  <c r="A34" i="1" s="1"/>
  <c r="A35" i="1" s="1"/>
  <c r="A36" i="1" s="1"/>
  <c r="A37" i="1" s="1"/>
  <c r="A38" i="1" s="1"/>
  <c r="E47" i="1" l="1"/>
  <c r="F46" i="1"/>
  <c r="F47" i="1" s="1"/>
  <c r="F48" i="1" s="1"/>
</calcChain>
</file>

<file path=xl/sharedStrings.xml><?xml version="1.0" encoding="utf-8"?>
<sst xmlns="http://schemas.openxmlformats.org/spreadsheetml/2006/main" count="89" uniqueCount="66">
  <si>
    <t xml:space="preserve">
IIFCL MF INFRASTRUCTURE DEBT FUND SR - I (BSE SCRIP CODE-537488)</t>
  </si>
  <si>
    <t xml:space="preserve">  </t>
  </si>
  <si>
    <t>Portfolio as on October 15, 2022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</si>
  <si>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</si>
  <si>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</si>
  <si>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</si>
  <si>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</si>
  <si>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</si>
  <si>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</si>
  <si>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</si>
  <si>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</si>
  <si>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</si>
  <si>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</si>
  <si>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DAYS T-BILL 02MAR23</t>
  </si>
  <si>
    <t>IN002021Z509</t>
  </si>
  <si>
    <t>SOV</t>
  </si>
  <si>
    <t>182 DAYS T-BILL 02MAR23</t>
  </si>
  <si>
    <t>IN002022Y229</t>
  </si>
  <si>
    <t>364 DAY TBILL 14SEP23</t>
  </si>
  <si>
    <t>IN002022Z242</t>
  </si>
  <si>
    <t>364 DAYS T-BILL 16FEB23</t>
  </si>
  <si>
    <t>IN002021Z483</t>
  </si>
  <si>
    <t>91 DAYS T-BILL 03NOV2022</t>
  </si>
  <si>
    <t>IN002022X189</t>
  </si>
  <si>
    <t>364 DAY TBILL 15JUN23</t>
  </si>
  <si>
    <t>IN002022Z119</t>
  </si>
  <si>
    <t>182 DAYS T-BILL 22DEC22</t>
  </si>
  <si>
    <t>IN002022Y120</t>
  </si>
  <si>
    <t>364 DAY TBILL 25MAY23</t>
  </si>
  <si>
    <t>IN002022Z085</t>
  </si>
  <si>
    <t>182 DAYS T-BILL 10NOV22</t>
  </si>
  <si>
    <t>IN002022Y062</t>
  </si>
  <si>
    <t>182 DAYS T-BILL 15DEC22</t>
  </si>
  <si>
    <t>IN002022Y112</t>
  </si>
  <si>
    <t>364 DAY TBILL 10NOV22</t>
  </si>
  <si>
    <t>IN002021Z335</t>
  </si>
  <si>
    <t>Total</t>
  </si>
  <si>
    <t>Governmnet Securities</t>
  </si>
  <si>
    <t>8.83% GOI 25NOV2023</t>
  </si>
  <si>
    <t>IN0020130061</t>
  </si>
  <si>
    <t>4.56% GOI 29NOV2023</t>
  </si>
  <si>
    <t>IN0020210210</t>
  </si>
  <si>
    <t>3.96% GOI 09NOV2022</t>
  </si>
  <si>
    <t>IN0020200260</t>
  </si>
  <si>
    <t>4.48% GOI 02NOV2023</t>
  </si>
  <si>
    <t>IN0020200211</t>
  </si>
  <si>
    <t>BONDS &amp; NCDs</t>
  </si>
  <si>
    <t>Listed / awaiting listing on the stock exchanges</t>
  </si>
  <si>
    <t>NIIF Infrastructure Finance Limted</t>
  </si>
  <si>
    <t>INE246R07418</t>
  </si>
  <si>
    <t>ICRA AAA</t>
  </si>
  <si>
    <t>Power Finance Corporation Limited</t>
  </si>
  <si>
    <t>INE134E08LB1</t>
  </si>
  <si>
    <t>Green Infra Wind Energy Limited</t>
  </si>
  <si>
    <t>INE477K07018</t>
  </si>
  <si>
    <t>CRISIL AA +</t>
  </si>
  <si>
    <t>GMR Warora Energy Limited</t>
  </si>
  <si>
    <t>INE124L07048</t>
  </si>
  <si>
    <t>ICRA D</t>
  </si>
  <si>
    <t>INE124L07055</t>
  </si>
  <si>
    <t>INE124L07063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</si>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</sst>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EDE2-D962-4B29-9386-BB57D6772125}">
  <dimension ref="A1:H48"/>
  <sheetViews>
    <sheetView tabSelected="1" workbookViewId="0">
      <selection activeCell="G6" sqref="G6"/>
    </sheetView>
  </sheetViews>
  <sheetFormatPr defaultRowHeight="15" x14ac:dyDescent="0.25"/>
  <cols>
    <col min="2" max="2" width="57.42578125" bestFit="1" customWidth="1"/>
    <col min="3" max="3" width="18.42578125" bestFit="1" customWidth="1"/>
    <col min="5" max="5" width="13.7109375" bestFit="1" customWidth="1"/>
    <col min="6" max="6" width="11.7109375" bestFit="1" customWidth="1"/>
    <col min="7" max="7" width="15.5703125" bestFit="1" customWidth="1"/>
  </cols>
  <sheetData>
    <row r="1" spans="1:8" ht="18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8.75" x14ac:dyDescent="0.3">
      <c r="A2" s="1" t="s">
        <v>1</v>
      </c>
      <c r="B2" s="2" t="s">
        <v>2</v>
      </c>
      <c r="C2" s="2"/>
      <c r="D2" s="3"/>
      <c r="E2" s="4"/>
      <c r="F2" s="5"/>
      <c r="G2" s="6"/>
      <c r="H2" s="6"/>
    </row>
    <row r="3" spans="1:8" ht="18.75" x14ac:dyDescent="0.3">
      <c r="A3" s="7"/>
      <c r="B3" s="8"/>
      <c r="C3" s="8"/>
      <c r="D3" s="1"/>
      <c r="E3" s="4"/>
      <c r="F3" s="5"/>
      <c r="G3" s="6"/>
      <c r="H3" s="6"/>
    </row>
    <row r="4" spans="1:8" ht="93.75" x14ac:dyDescent="0.2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3" t="s">
        <v>9</v>
      </c>
      <c r="H4" s="13" t="s">
        <v>10</v>
      </c>
    </row>
    <row r="5" spans="1:8" ht="18.75" x14ac:dyDescent="0.3">
      <c r="A5" s="6"/>
      <c r="B5" s="6"/>
      <c r="C5" s="6"/>
      <c r="D5" s="6"/>
      <c r="E5" s="14"/>
      <c r="F5" s="15"/>
      <c r="G5" s="16"/>
      <c r="H5" s="16"/>
    </row>
    <row r="6" spans="1:8" ht="18.75" x14ac:dyDescent="0.3">
      <c r="A6" s="6"/>
      <c r="B6" s="6"/>
      <c r="C6" s="6"/>
      <c r="D6" s="6"/>
      <c r="E6" s="14"/>
      <c r="F6" s="15"/>
      <c r="G6" s="16"/>
      <c r="H6" s="16"/>
    </row>
    <row r="7" spans="1:8" ht="18.75" x14ac:dyDescent="0.3">
      <c r="A7" s="6"/>
      <c r="B7" s="17" t="s">
        <v>11</v>
      </c>
      <c r="C7" s="17"/>
      <c r="D7" s="6"/>
      <c r="E7" s="14"/>
      <c r="F7" s="15"/>
      <c r="G7" s="16"/>
      <c r="H7" s="16"/>
    </row>
    <row r="8" spans="1:8" ht="18.75" x14ac:dyDescent="0.3">
      <c r="A8" s="6"/>
      <c r="B8" s="17" t="s">
        <v>12</v>
      </c>
      <c r="C8" s="17"/>
      <c r="D8" s="6"/>
      <c r="E8" s="14"/>
      <c r="F8" s="15"/>
      <c r="G8" s="16"/>
      <c r="H8" s="16"/>
    </row>
    <row r="9" spans="1:8" ht="18.75" x14ac:dyDescent="0.3">
      <c r="A9" s="6">
        <f>+A8+1</f>
        <v>1</v>
      </c>
      <c r="B9" s="6" t="s">
        <v>13</v>
      </c>
      <c r="C9" s="6" t="s">
        <v>14</v>
      </c>
      <c r="D9" s="15" t="s">
        <v>15</v>
      </c>
      <c r="E9" s="14">
        <v>5560.1496344000007</v>
      </c>
      <c r="F9" s="15">
        <f t="shared" ref="F9:F19" si="0">+E9/$E$48</f>
        <v>0.12487790452651916</v>
      </c>
      <c r="G9" s="16">
        <v>44987</v>
      </c>
      <c r="H9" s="15">
        <v>6.5450000000000008E-2</v>
      </c>
    </row>
    <row r="10" spans="1:8" ht="18.75" x14ac:dyDescent="0.3">
      <c r="A10" s="6">
        <f>+A9+1</f>
        <v>2</v>
      </c>
      <c r="B10" s="6" t="s">
        <v>16</v>
      </c>
      <c r="C10" s="6" t="s">
        <v>17</v>
      </c>
      <c r="D10" s="15" t="s">
        <v>15</v>
      </c>
      <c r="E10" s="14">
        <v>3619.0932839999996</v>
      </c>
      <c r="F10" s="15">
        <f t="shared" si="0"/>
        <v>8.1282845842095455E-2</v>
      </c>
      <c r="G10" s="16">
        <v>44987</v>
      </c>
      <c r="H10" s="15">
        <v>6.5450000000000008E-2</v>
      </c>
    </row>
    <row r="11" spans="1:8" ht="18.75" x14ac:dyDescent="0.3">
      <c r="A11" s="6">
        <f t="shared" ref="A11:A15" si="1">+A10+1</f>
        <v>3</v>
      </c>
      <c r="B11" s="6" t="s">
        <v>18</v>
      </c>
      <c r="C11" s="6" t="s">
        <v>19</v>
      </c>
      <c r="D11" s="15" t="s">
        <v>15</v>
      </c>
      <c r="E11" s="14">
        <v>1024.8757700000001</v>
      </c>
      <c r="F11" s="15">
        <f t="shared" si="0"/>
        <v>2.3018146448034162E-2</v>
      </c>
      <c r="G11" s="16">
        <v>45183</v>
      </c>
      <c r="H11" s="15">
        <v>6.964999999999999E-2</v>
      </c>
    </row>
    <row r="12" spans="1:8" ht="18.75" x14ac:dyDescent="0.3">
      <c r="A12" s="6">
        <f t="shared" si="1"/>
        <v>4</v>
      </c>
      <c r="B12" s="6" t="s">
        <v>20</v>
      </c>
      <c r="C12" s="6" t="s">
        <v>21</v>
      </c>
      <c r="D12" s="15" t="s">
        <v>15</v>
      </c>
      <c r="E12" s="14">
        <v>998.63099999999997</v>
      </c>
      <c r="F12" s="15">
        <f t="shared" si="0"/>
        <v>2.242870333986606E-2</v>
      </c>
      <c r="G12" s="16">
        <v>44973</v>
      </c>
      <c r="H12" s="15">
        <v>6.3500000000000001E-2</v>
      </c>
    </row>
    <row r="13" spans="1:8" ht="18.75" x14ac:dyDescent="0.3">
      <c r="A13" s="6">
        <f t="shared" si="1"/>
        <v>5</v>
      </c>
      <c r="B13" s="6" t="s">
        <v>22</v>
      </c>
      <c r="C13" s="6" t="s">
        <v>23</v>
      </c>
      <c r="D13" s="15" t="s">
        <v>15</v>
      </c>
      <c r="E13" s="14">
        <v>867.41174999999998</v>
      </c>
      <c r="F13" s="15">
        <f t="shared" si="0"/>
        <v>1.9481591112497074E-2</v>
      </c>
      <c r="G13" s="16">
        <v>44868</v>
      </c>
      <c r="H13" s="15">
        <v>6.0499999999999998E-2</v>
      </c>
    </row>
    <row r="14" spans="1:8" ht="18.75" x14ac:dyDescent="0.3">
      <c r="A14" s="6">
        <f t="shared" si="1"/>
        <v>6</v>
      </c>
      <c r="B14" s="6" t="s">
        <v>24</v>
      </c>
      <c r="C14" s="6" t="s">
        <v>25</v>
      </c>
      <c r="D14" s="15" t="s">
        <v>15</v>
      </c>
      <c r="E14" s="14">
        <v>486.54805499999998</v>
      </c>
      <c r="F14" s="15">
        <f t="shared" si="0"/>
        <v>1.0927601873148176E-2</v>
      </c>
      <c r="G14" s="16">
        <v>45092</v>
      </c>
      <c r="H14" s="15">
        <v>6.8049999999999999E-2</v>
      </c>
    </row>
    <row r="15" spans="1:8" ht="18.75" x14ac:dyDescent="0.3">
      <c r="A15" s="6">
        <f t="shared" si="1"/>
        <v>7</v>
      </c>
      <c r="B15" s="6" t="s">
        <v>26</v>
      </c>
      <c r="C15" s="6" t="s">
        <v>27</v>
      </c>
      <c r="D15" s="15" t="s">
        <v>15</v>
      </c>
      <c r="E15" s="14">
        <v>411.36367999999999</v>
      </c>
      <c r="F15" s="15">
        <f t="shared" si="0"/>
        <v>9.2390021374417521E-3</v>
      </c>
      <c r="G15" s="16">
        <v>44917</v>
      </c>
      <c r="H15" s="15">
        <v>6.1399999999999996E-2</v>
      </c>
    </row>
    <row r="16" spans="1:8" ht="18.75" x14ac:dyDescent="0.3">
      <c r="A16" s="6">
        <f>+A15+1</f>
        <v>8</v>
      </c>
      <c r="B16" s="6" t="s">
        <v>28</v>
      </c>
      <c r="C16" s="6" t="s">
        <v>29</v>
      </c>
      <c r="D16" s="15" t="s">
        <v>15</v>
      </c>
      <c r="E16" s="14">
        <v>163.29656</v>
      </c>
      <c r="F16" s="15">
        <f t="shared" si="0"/>
        <v>3.6675509779494513E-3</v>
      </c>
      <c r="G16" s="16">
        <v>45071</v>
      </c>
      <c r="H16" s="15">
        <v>6.7799999999999999E-2</v>
      </c>
    </row>
    <row r="17" spans="1:8" ht="18.75" x14ac:dyDescent="0.3">
      <c r="A17" s="6">
        <f t="shared" ref="A17:A19" si="2">+A16+1</f>
        <v>9</v>
      </c>
      <c r="B17" s="6" t="s">
        <v>30</v>
      </c>
      <c r="C17" s="6" t="s">
        <v>31</v>
      </c>
      <c r="D17" s="15" t="s">
        <v>15</v>
      </c>
      <c r="E17" s="14">
        <v>117.4134267</v>
      </c>
      <c r="F17" s="15">
        <f t="shared" si="0"/>
        <v>2.6370410247342703E-3</v>
      </c>
      <c r="G17" s="16">
        <v>44875</v>
      </c>
      <c r="H17" s="15">
        <v>6.0499999999999998E-2</v>
      </c>
    </row>
    <row r="18" spans="1:8" ht="18.75" x14ac:dyDescent="0.3">
      <c r="A18" s="6">
        <f t="shared" si="2"/>
        <v>10</v>
      </c>
      <c r="B18" s="6" t="s">
        <v>32</v>
      </c>
      <c r="C18" s="6" t="s">
        <v>33</v>
      </c>
      <c r="D18" s="15" t="s">
        <v>15</v>
      </c>
      <c r="E18" s="14">
        <v>86.136263999999997</v>
      </c>
      <c r="F18" s="15">
        <f t="shared" si="0"/>
        <v>1.9345731426927311E-3</v>
      </c>
      <c r="G18" s="16">
        <v>44910</v>
      </c>
      <c r="H18" s="15">
        <v>6.0999999999999999E-2</v>
      </c>
    </row>
    <row r="19" spans="1:8" ht="18.75" x14ac:dyDescent="0.3">
      <c r="A19" s="6">
        <f t="shared" si="2"/>
        <v>11</v>
      </c>
      <c r="B19" s="6" t="s">
        <v>34</v>
      </c>
      <c r="C19" s="6" t="s">
        <v>35</v>
      </c>
      <c r="D19" s="15" t="s">
        <v>15</v>
      </c>
      <c r="E19" s="14">
        <v>27.884443999999998</v>
      </c>
      <c r="F19" s="15">
        <f t="shared" si="0"/>
        <v>6.2626928492416926E-4</v>
      </c>
      <c r="G19" s="16">
        <v>44875</v>
      </c>
      <c r="H19" s="15">
        <v>6.0499999999999998E-2</v>
      </c>
    </row>
    <row r="20" spans="1:8" ht="18.75" x14ac:dyDescent="0.3">
      <c r="A20" s="6"/>
      <c r="B20" s="6"/>
      <c r="C20" s="6"/>
      <c r="D20" s="15"/>
      <c r="E20" s="14"/>
      <c r="F20" s="15"/>
      <c r="G20" s="16"/>
      <c r="H20" s="15"/>
    </row>
    <row r="21" spans="1:8" ht="18.75" x14ac:dyDescent="0.3">
      <c r="A21" s="6"/>
      <c r="B21" s="18" t="s">
        <v>36</v>
      </c>
      <c r="C21" s="18"/>
      <c r="D21" s="18"/>
      <c r="E21" s="19">
        <f>SUM(E9:E20)</f>
        <v>13362.8038681</v>
      </c>
      <c r="F21" s="20">
        <f>SUM(F9:F20)</f>
        <v>0.30012122970990252</v>
      </c>
      <c r="G21" s="21"/>
      <c r="H21" s="21"/>
    </row>
    <row r="22" spans="1:8" ht="18.75" x14ac:dyDescent="0.3">
      <c r="A22" s="6"/>
      <c r="B22" s="6"/>
      <c r="C22" s="6"/>
      <c r="D22" s="6"/>
      <c r="E22" s="14"/>
      <c r="F22" s="15"/>
      <c r="G22" s="16"/>
      <c r="H22" s="16"/>
    </row>
    <row r="23" spans="1:8" ht="18.75" x14ac:dyDescent="0.3">
      <c r="A23" s="6"/>
      <c r="B23" s="17" t="s">
        <v>37</v>
      </c>
      <c r="C23" s="6"/>
      <c r="D23" s="6"/>
      <c r="E23" s="14"/>
      <c r="F23" s="15"/>
      <c r="G23" s="16"/>
      <c r="H23" s="16"/>
    </row>
    <row r="24" spans="1:8" ht="18.75" x14ac:dyDescent="0.3">
      <c r="A24" s="6">
        <f>+A19+1</f>
        <v>12</v>
      </c>
      <c r="B24" s="6" t="s">
        <v>38</v>
      </c>
      <c r="C24" s="6" t="s">
        <v>39</v>
      </c>
      <c r="D24" s="15" t="s">
        <v>15</v>
      </c>
      <c r="E24" s="14">
        <v>3708.5044600000001</v>
      </c>
      <c r="F24" s="15">
        <f>+E24/$E$48</f>
        <v>8.3290971708178688E-2</v>
      </c>
      <c r="G24" s="16">
        <v>45255</v>
      </c>
      <c r="H24" s="15">
        <v>7.1499999999999994E-2</v>
      </c>
    </row>
    <row r="25" spans="1:8" ht="18.75" x14ac:dyDescent="0.3">
      <c r="A25" s="6">
        <f>+A24+1</f>
        <v>13</v>
      </c>
      <c r="B25" s="6" t="s">
        <v>40</v>
      </c>
      <c r="C25" s="6" t="s">
        <v>41</v>
      </c>
      <c r="D25" s="15" t="s">
        <v>15</v>
      </c>
      <c r="E25" s="14">
        <v>1003.3684420000001</v>
      </c>
      <c r="F25" s="15">
        <f>+E25/$E$48</f>
        <v>2.2535103683143834E-2</v>
      </c>
      <c r="G25" s="16">
        <v>45259</v>
      </c>
      <c r="H25" s="15">
        <v>6.8673999999999999E-2</v>
      </c>
    </row>
    <row r="26" spans="1:8" ht="18.75" x14ac:dyDescent="0.3">
      <c r="A26" s="6">
        <f>+A25+1</f>
        <v>14</v>
      </c>
      <c r="B26" s="6" t="s">
        <v>42</v>
      </c>
      <c r="C26" s="6" t="s">
        <v>43</v>
      </c>
      <c r="D26" s="15" t="s">
        <v>15</v>
      </c>
      <c r="E26" s="14">
        <v>239.63015999999999</v>
      </c>
      <c r="F26" s="15">
        <f>+E26/$E$48</f>
        <v>5.3819616754583414E-3</v>
      </c>
      <c r="G26" s="16">
        <v>44874</v>
      </c>
      <c r="H26" s="15">
        <v>6.0958999999999999E-2</v>
      </c>
    </row>
    <row r="27" spans="1:8" ht="18.75" x14ac:dyDescent="0.3">
      <c r="A27" s="6">
        <f>+A26+1</f>
        <v>15</v>
      </c>
      <c r="B27" s="6" t="s">
        <v>44</v>
      </c>
      <c r="C27" s="6" t="s">
        <v>45</v>
      </c>
      <c r="D27" s="15" t="s">
        <v>15</v>
      </c>
      <c r="E27" s="14">
        <v>57.483817999999999</v>
      </c>
      <c r="F27" s="15">
        <f>+E27/$E$48</f>
        <v>1.2910549549982454E-3</v>
      </c>
      <c r="G27" s="16">
        <v>45232</v>
      </c>
      <c r="H27" s="15">
        <v>7.0725499999999997E-2</v>
      </c>
    </row>
    <row r="28" spans="1:8" ht="18.75" x14ac:dyDescent="0.3">
      <c r="A28" s="6"/>
      <c r="B28" s="6"/>
      <c r="C28" s="6"/>
      <c r="D28" s="15"/>
      <c r="E28" s="14"/>
      <c r="F28" s="15"/>
      <c r="G28" s="16"/>
      <c r="H28" s="15"/>
    </row>
    <row r="29" spans="1:8" ht="18.75" x14ac:dyDescent="0.3">
      <c r="A29" s="6"/>
      <c r="B29" s="18" t="s">
        <v>36</v>
      </c>
      <c r="C29" s="18"/>
      <c r="D29" s="18"/>
      <c r="E29" s="19">
        <f>SUM(E24:E28)</f>
        <v>5008.9868799999995</v>
      </c>
      <c r="F29" s="20">
        <f>SUM(F24:F28)</f>
        <v>0.11249909202177912</v>
      </c>
      <c r="G29" s="21"/>
      <c r="H29" s="21"/>
    </row>
    <row r="30" spans="1:8" ht="18.75" x14ac:dyDescent="0.3">
      <c r="A30" s="6"/>
      <c r="B30" s="6"/>
      <c r="C30" s="6"/>
      <c r="D30" s="6"/>
      <c r="E30" s="14"/>
      <c r="F30" s="15"/>
      <c r="G30" s="16"/>
      <c r="H30" s="16"/>
    </row>
    <row r="31" spans="1:8" ht="18.75" x14ac:dyDescent="0.3">
      <c r="A31" s="6"/>
      <c r="B31" s="17" t="s">
        <v>46</v>
      </c>
      <c r="C31" s="17"/>
      <c r="D31" s="6"/>
      <c r="E31" s="14"/>
      <c r="F31" s="15"/>
      <c r="G31" s="16"/>
      <c r="H31" s="16"/>
    </row>
    <row r="32" spans="1:8" ht="18.75" x14ac:dyDescent="0.3">
      <c r="A32" s="6"/>
      <c r="B32" s="17" t="s">
        <v>47</v>
      </c>
      <c r="C32" s="17"/>
      <c r="D32" s="6"/>
      <c r="E32" s="14"/>
      <c r="F32" s="15"/>
      <c r="G32" s="16"/>
      <c r="H32" s="16"/>
    </row>
    <row r="33" spans="1:8" ht="18.75" x14ac:dyDescent="0.3">
      <c r="A33" s="6">
        <f>+A27+1</f>
        <v>16</v>
      </c>
      <c r="B33" s="6" t="s">
        <v>48</v>
      </c>
      <c r="C33" s="6" t="s">
        <v>49</v>
      </c>
      <c r="D33" s="6" t="s">
        <v>50</v>
      </c>
      <c r="E33" s="14">
        <v>11517.71</v>
      </c>
      <c r="F33" s="15">
        <f t="shared" ref="F33:F38" si="3">+E33/$E$48</f>
        <v>0.25868143562998619</v>
      </c>
      <c r="G33" s="16">
        <v>45306</v>
      </c>
      <c r="H33" s="15">
        <v>7.980000000000001E-2</v>
      </c>
    </row>
    <row r="34" spans="1:8" ht="18.75" x14ac:dyDescent="0.3">
      <c r="A34" s="6">
        <f>A33+1</f>
        <v>17</v>
      </c>
      <c r="B34" s="6" t="s">
        <v>51</v>
      </c>
      <c r="C34" s="6" t="s">
        <v>52</v>
      </c>
      <c r="D34" s="6" t="s">
        <v>50</v>
      </c>
      <c r="E34" s="14">
        <v>7378.1025</v>
      </c>
      <c r="F34" s="15">
        <f t="shared" si="3"/>
        <v>0.16570812660895179</v>
      </c>
      <c r="G34" s="16">
        <v>45157</v>
      </c>
      <c r="H34" s="15">
        <v>7.46E-2</v>
      </c>
    </row>
    <row r="35" spans="1:8" ht="18.75" x14ac:dyDescent="0.3">
      <c r="A35" s="6">
        <f>+A34+1</f>
        <v>18</v>
      </c>
      <c r="B35" s="6" t="s">
        <v>53</v>
      </c>
      <c r="C35" s="6" t="s">
        <v>54</v>
      </c>
      <c r="D35" s="6" t="s">
        <v>55</v>
      </c>
      <c r="E35" s="14">
        <v>3491.8560000000002</v>
      </c>
      <c r="F35" s="15">
        <f t="shared" si="3"/>
        <v>7.8425166382308731E-2</v>
      </c>
      <c r="G35" s="16">
        <v>45142</v>
      </c>
      <c r="H35" s="15">
        <v>0.10735</v>
      </c>
    </row>
    <row r="36" spans="1:8" ht="18.75" x14ac:dyDescent="0.3">
      <c r="A36" s="6">
        <f>A35+1</f>
        <v>19</v>
      </c>
      <c r="B36" s="6" t="s">
        <v>56</v>
      </c>
      <c r="C36" s="6" t="s">
        <v>57</v>
      </c>
      <c r="D36" s="6" t="s">
        <v>58</v>
      </c>
      <c r="E36" s="14">
        <v>862.57870000000003</v>
      </c>
      <c r="F36" s="15">
        <f t="shared" si="3"/>
        <v>1.9373043466092407E-2</v>
      </c>
      <c r="G36" s="16">
        <v>45376</v>
      </c>
      <c r="H36" s="15">
        <v>0</v>
      </c>
    </row>
    <row r="37" spans="1:8" ht="18.75" x14ac:dyDescent="0.3">
      <c r="A37" s="6">
        <f>A36+1</f>
        <v>20</v>
      </c>
      <c r="B37" s="6" t="s">
        <v>56</v>
      </c>
      <c r="C37" s="6" t="s">
        <v>59</v>
      </c>
      <c r="D37" s="6" t="s">
        <v>58</v>
      </c>
      <c r="E37" s="14">
        <v>862.57870000000003</v>
      </c>
      <c r="F37" s="15">
        <f t="shared" si="3"/>
        <v>1.9373043466092407E-2</v>
      </c>
      <c r="G37" s="16">
        <v>45376</v>
      </c>
      <c r="H37" s="15">
        <v>0</v>
      </c>
    </row>
    <row r="38" spans="1:8" ht="18.75" x14ac:dyDescent="0.3">
      <c r="A38" s="6">
        <f>+A37+1</f>
        <v>21</v>
      </c>
      <c r="B38" s="6" t="s">
        <v>56</v>
      </c>
      <c r="C38" s="6" t="s">
        <v>60</v>
      </c>
      <c r="D38" s="6" t="s">
        <v>58</v>
      </c>
      <c r="E38" s="14">
        <v>862.57870000000003</v>
      </c>
      <c r="F38" s="15">
        <f t="shared" si="3"/>
        <v>1.9373043466092407E-2</v>
      </c>
      <c r="G38" s="16">
        <v>45376</v>
      </c>
      <c r="H38" s="15">
        <v>0</v>
      </c>
    </row>
    <row r="39" spans="1:8" ht="18.75" x14ac:dyDescent="0.3">
      <c r="A39" s="6"/>
      <c r="B39" s="6"/>
      <c r="C39" s="6"/>
      <c r="D39" s="6"/>
      <c r="E39" s="6"/>
      <c r="F39" s="6"/>
      <c r="G39" s="6"/>
      <c r="H39" s="6"/>
    </row>
    <row r="40" spans="1:8" ht="18.75" x14ac:dyDescent="0.3">
      <c r="A40" s="6"/>
      <c r="B40" s="18" t="s">
        <v>36</v>
      </c>
      <c r="C40" s="18"/>
      <c r="D40" s="18"/>
      <c r="E40" s="19">
        <f>SUM(E33:E39)</f>
        <v>24975.404599999994</v>
      </c>
      <c r="F40" s="20">
        <f>SUM(F33:F38)</f>
        <v>0.56093385901952386</v>
      </c>
      <c r="G40" s="21"/>
      <c r="H40" s="21"/>
    </row>
    <row r="41" spans="1:8" ht="18.75" x14ac:dyDescent="0.3">
      <c r="A41" s="6"/>
      <c r="B41" s="6"/>
      <c r="C41" s="6"/>
      <c r="D41" s="6"/>
      <c r="E41" s="14"/>
      <c r="F41" s="15"/>
      <c r="G41" s="16"/>
      <c r="H41" s="16"/>
    </row>
    <row r="42" spans="1:8" ht="18.75" x14ac:dyDescent="0.3">
      <c r="A42" s="6"/>
      <c r="B42" s="17" t="s">
        <v>61</v>
      </c>
      <c r="C42" s="17"/>
      <c r="D42" s="6" t="s">
        <v>62</v>
      </c>
      <c r="E42" s="14">
        <v>448.58764860000002</v>
      </c>
      <c r="F42" s="15">
        <f>+E42/$E$48</f>
        <v>1.0075032011200817E-2</v>
      </c>
      <c r="G42" s="16"/>
      <c r="H42" s="16"/>
    </row>
    <row r="43" spans="1:8" ht="18.75" x14ac:dyDescent="0.3">
      <c r="A43" s="6"/>
      <c r="B43" s="18" t="s">
        <v>36</v>
      </c>
      <c r="C43" s="18"/>
      <c r="D43" s="18"/>
      <c r="E43" s="19">
        <f>+E42</f>
        <v>448.58764860000002</v>
      </c>
      <c r="F43" s="20">
        <f>SUM(F42)</f>
        <v>1.0075032011200817E-2</v>
      </c>
      <c r="G43" s="21"/>
      <c r="H43" s="21"/>
    </row>
    <row r="44" spans="1:8" ht="18.75" x14ac:dyDescent="0.3">
      <c r="A44" s="6"/>
      <c r="B44" s="6"/>
      <c r="C44" s="6"/>
      <c r="D44" s="6"/>
      <c r="E44" s="14"/>
      <c r="F44" s="15"/>
      <c r="G44" s="16"/>
      <c r="H44" s="16"/>
    </row>
    <row r="45" spans="1:8" ht="18.75" x14ac:dyDescent="0.3">
      <c r="A45" s="6"/>
      <c r="B45" s="17" t="s">
        <v>63</v>
      </c>
      <c r="C45" s="17"/>
      <c r="D45" s="6"/>
      <c r="E45" s="14"/>
      <c r="F45" s="15"/>
      <c r="G45" s="16"/>
      <c r="H45" s="16"/>
    </row>
    <row r="46" spans="1:8" ht="18.75" x14ac:dyDescent="0.3">
      <c r="A46" s="6"/>
      <c r="B46" s="17" t="s">
        <v>64</v>
      </c>
      <c r="C46" s="17"/>
      <c r="D46" s="6"/>
      <c r="E46" s="14">
        <f>E48-E21-E40-E29-E43</f>
        <v>728.90418060000115</v>
      </c>
      <c r="F46" s="15">
        <f>+E46/$E$48</f>
        <v>1.6370787237593845E-2</v>
      </c>
      <c r="G46" s="16"/>
      <c r="H46" s="16"/>
    </row>
    <row r="47" spans="1:8" ht="18.75" x14ac:dyDescent="0.3">
      <c r="A47" s="6"/>
      <c r="B47" s="18" t="s">
        <v>36</v>
      </c>
      <c r="C47" s="18"/>
      <c r="D47" s="18"/>
      <c r="E47" s="19">
        <f>SUM(E46:E46)</f>
        <v>728.90418060000115</v>
      </c>
      <c r="F47" s="20">
        <f>SUM(F46)</f>
        <v>1.6370787237593845E-2</v>
      </c>
      <c r="G47" s="21"/>
      <c r="H47" s="21"/>
    </row>
    <row r="48" spans="1:8" ht="18.75" x14ac:dyDescent="0.3">
      <c r="A48" s="6"/>
      <c r="B48" s="22" t="s">
        <v>65</v>
      </c>
      <c r="C48" s="22"/>
      <c r="D48" s="22"/>
      <c r="E48" s="23">
        <v>44524.687177299995</v>
      </c>
      <c r="F48" s="24">
        <f>+F47+F40+F21+F29+F43</f>
        <v>1.0000000000000002</v>
      </c>
      <c r="G48" s="25"/>
      <c r="H48" s="2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 system</dc:creator>
  <cp:lastModifiedBy>IAMCL system</cp:lastModifiedBy>
  <dcterms:created xsi:type="dcterms:W3CDTF">2022-10-20T06:53:05Z</dcterms:created>
  <dcterms:modified xsi:type="dcterms:W3CDTF">2022-10-20T06:55:05Z</dcterms:modified>
</cp:coreProperties>
</file>