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ackup\OneDrive - IIFCL Asset Management Company Limited\Backup\SEBI\COMPLIANCES\FORTNIGHTLY PORTFOLIO DISCLOSURE OCT 2020 ONWARDS\FINANCIAL YEAR 2022-23\"/>
    </mc:Choice>
  </mc:AlternateContent>
  <bookViews>
    <workbookView xWindow="0" yWindow="0" windowWidth="28800" windowHeight="12015"/>
  </bookViews>
  <sheets>
    <sheet name="Series II" sheetId="2" r:id="rId1"/>
  </sheets>
  <definedNames>
    <definedName name="_xlnm._FilterDatabase" localSheetId="0" hidden="1">'Series II'!$A$1:$I$92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2" l="1"/>
  <c r="A19" i="2" s="1"/>
  <c r="F21" i="2"/>
  <c r="E10" i="2"/>
  <c r="E31" i="2" l="1"/>
  <c r="F33" i="2"/>
  <c r="F34" i="2" s="1"/>
  <c r="E34" i="2"/>
  <c r="F30" i="2" l="1"/>
  <c r="F28" i="2"/>
  <c r="F29" i="2"/>
  <c r="F8" i="2" l="1"/>
  <c r="E15" i="2" l="1"/>
  <c r="F13" i="2"/>
  <c r="E37" i="2" l="1"/>
  <c r="F15" i="2"/>
  <c r="F10" i="2" l="1"/>
  <c r="F24" i="2"/>
  <c r="F25" i="2" l="1"/>
  <c r="F23" i="2"/>
  <c r="A20" i="2" l="1"/>
  <c r="A21" i="2" l="1"/>
  <c r="F26" i="2" l="1"/>
  <c r="F27" i="2" l="1"/>
  <c r="A22" i="2" l="1"/>
  <c r="A23" i="2" s="1"/>
  <c r="A24" i="2" s="1"/>
  <c r="A25" i="2" s="1"/>
  <c r="A26" i="2" s="1"/>
  <c r="A27" i="2" s="1"/>
  <c r="A28" i="2" s="1"/>
  <c r="A29" i="2" s="1"/>
  <c r="A30" i="2" s="1"/>
  <c r="F37" i="2" l="1"/>
  <c r="F19" i="2"/>
  <c r="F38" i="2" l="1"/>
  <c r="F20" i="2" l="1"/>
  <c r="F22" i="2" l="1"/>
  <c r="F31" i="2" l="1"/>
  <c r="F39" i="2" s="1"/>
  <c r="E38" i="2"/>
</calcChain>
</file>

<file path=xl/sharedStrings.xml><?xml version="1.0" encoding="utf-8"?>
<sst xmlns="http://schemas.openxmlformats.org/spreadsheetml/2006/main" count="68" uniqueCount="52">
  <si>
    <t xml:space="preserve">  </t>
  </si>
  <si>
    <t>MONEY MARKET INSTRUMENT</t>
  </si>
  <si>
    <t>Maturity Date</t>
  </si>
  <si>
    <t>Net Receivable/Payable</t>
  </si>
  <si>
    <t>Treasury Bill</t>
  </si>
  <si>
    <t>SOV</t>
  </si>
  <si>
    <t>Name of Instrument</t>
  </si>
  <si>
    <t>Grand Total</t>
  </si>
  <si>
    <t>Market value (Rs. In lakhs)</t>
  </si>
  <si>
    <t>Cash &amp; Cash Equivalents</t>
  </si>
  <si>
    <t>Listed / awaiting listing on the stock exchanges</t>
  </si>
  <si>
    <t>BONDS &amp; NCDs</t>
  </si>
  <si>
    <t>% to Net Assets</t>
  </si>
  <si>
    <t>Sr. No.</t>
  </si>
  <si>
    <t>Unrated</t>
  </si>
  <si>
    <t>Rating / Industry</t>
  </si>
  <si>
    <t>Total</t>
  </si>
  <si>
    <t>ISIN</t>
  </si>
  <si>
    <t>INE563M07011</t>
  </si>
  <si>
    <t>Feedback Infra Private Limited</t>
  </si>
  <si>
    <t>Darbhanga Motihari Transmission Company Limited</t>
  </si>
  <si>
    <t>INE477K07018</t>
  </si>
  <si>
    <t>Green Infra Wind Energy Limited</t>
  </si>
  <si>
    <t>INE732Q07AL0</t>
  </si>
  <si>
    <t>INE732Q07AM8</t>
  </si>
  <si>
    <t>CARE D</t>
  </si>
  <si>
    <t>CARE AAA</t>
  </si>
  <si>
    <t>ICRA AAA</t>
  </si>
  <si>
    <t>NIIF Infrastructure Finance Limted</t>
  </si>
  <si>
    <t>INE246R07418</t>
  </si>
  <si>
    <t>Aggregated Yield %</t>
  </si>
  <si>
    <t>INE752E07JM3</t>
  </si>
  <si>
    <t>INE752E07IW4</t>
  </si>
  <si>
    <t>Power Grid Corporation of india Limited</t>
  </si>
  <si>
    <t>CRISIL AAA</t>
  </si>
  <si>
    <t>Governmnet Securities</t>
  </si>
  <si>
    <t>Fixed Deposit</t>
  </si>
  <si>
    <t>INE206D08220</t>
  </si>
  <si>
    <t>Nuclear Power Corporation of India Limited</t>
  </si>
  <si>
    <t>IN002021Z509</t>
  </si>
  <si>
    <t>IN0020130061</t>
  </si>
  <si>
    <t>8.83% GOI 25NOV2023</t>
  </si>
  <si>
    <t>364 DAY TBILL 02MAR23</t>
  </si>
  <si>
    <t>INE848E07450</t>
  </si>
  <si>
    <t>INE848E07468</t>
  </si>
  <si>
    <t>INE848E07385</t>
  </si>
  <si>
    <t>National Hydroelectric Power Corporation Limited</t>
  </si>
  <si>
    <t>CRISIL AA +</t>
  </si>
  <si>
    <t>INE733E08213</t>
  </si>
  <si>
    <t>NTPC Limited</t>
  </si>
  <si>
    <t>Portfolio as on December 15, 2022</t>
  </si>
  <si>
    <t>IIFCL MF INFRASTRUCTURE DEBT FUND SR - II (BSE SCRIP CODE-540456)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</si>
</sst>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d\-mmm\-yy;@"/>
    <numFmt numFmtId="165" formatCode="_ * #,##0_)_£_ ;_ * \(#,##0\)_£_ ;_ * &quot;-&quot;??_)_£_ ;_ @_ "/>
    <numFmt numFmtId="166" formatCode="dd\-mmm\-yyyy"/>
    <numFmt numFmtId="167" formatCode="#,##0.000000000000_);\(#,##0.000000000000\)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2"/>
      <color rgb="FFFFFFFF"/>
      <name val="Times New Roman"/>
      <family val="1"/>
    </font>
    <font>
      <b/>
      <sz val="12"/>
      <color indexed="62"/>
      <name val="Times New Roman"/>
      <family val="1"/>
    </font>
    <font>
      <b/>
      <sz val="12"/>
      <name val="Times New Roman"/>
      <family val="1"/>
    </font>
    <font>
      <sz val="12"/>
      <color indexed="62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39" fontId="0" fillId="0" borderId="0" xfId="0" applyNumberFormat="1"/>
    <xf numFmtId="10" fontId="0" fillId="0" borderId="0" xfId="0" applyNumberFormat="1"/>
    <xf numFmtId="0" fontId="1" fillId="0" borderId="0" xfId="0" applyFont="1"/>
    <xf numFmtId="0" fontId="0" fillId="0" borderId="0" xfId="0" applyFill="1"/>
    <xf numFmtId="4" fontId="0" fillId="0" borderId="0" xfId="0" applyNumberFormat="1" applyFill="1"/>
    <xf numFmtId="167" fontId="0" fillId="0" borderId="0" xfId="0" applyNumberFormat="1" applyFill="1"/>
    <xf numFmtId="4" fontId="0" fillId="0" borderId="0" xfId="0" applyNumberFormat="1"/>
    <xf numFmtId="39" fontId="0" fillId="0" borderId="0" xfId="0" applyNumberFormat="1" applyFill="1"/>
    <xf numFmtId="15" fontId="0" fillId="0" borderId="0" xfId="0" applyNumberFormat="1" applyFill="1"/>
    <xf numFmtId="0" fontId="0" fillId="0" borderId="0" xfId="0" applyFont="1"/>
    <xf numFmtId="10" fontId="0" fillId="0" borderId="0" xfId="0" applyNumberFormat="1" applyFont="1"/>
    <xf numFmtId="166" fontId="0" fillId="0" borderId="0" xfId="0" applyNumberFormat="1" applyFont="1"/>
    <xf numFmtId="43" fontId="0" fillId="0" borderId="0" xfId="1" applyFont="1" applyFill="1"/>
    <xf numFmtId="39" fontId="0" fillId="0" borderId="0" xfId="0" applyNumberFormat="1" applyFont="1"/>
    <xf numFmtId="14" fontId="3" fillId="0" borderId="1" xfId="0" applyNumberFormat="1" applyFont="1" applyFill="1" applyBorder="1" applyAlignment="1">
      <alignment horizontal="left"/>
    </xf>
    <xf numFmtId="14" fontId="5" fillId="0" borderId="1" xfId="0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0" fontId="8" fillId="0" borderId="1" xfId="0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/>
    <xf numFmtId="0" fontId="9" fillId="2" borderId="1" xfId="0" applyFont="1" applyFill="1" applyBorder="1" applyAlignment="1">
      <alignment horizontal="center" vertical="top" wrapText="1"/>
    </xf>
    <xf numFmtId="165" fontId="9" fillId="2" borderId="1" xfId="1" applyNumberFormat="1" applyFont="1" applyFill="1" applyBorder="1" applyAlignment="1">
      <alignment horizontal="center" vertical="top" wrapText="1"/>
    </xf>
    <xf numFmtId="39" fontId="9" fillId="2" borderId="1" xfId="1" applyNumberFormat="1" applyFont="1" applyFill="1" applyBorder="1" applyAlignment="1">
      <alignment horizontal="center" vertical="top" wrapText="1"/>
    </xf>
    <xf numFmtId="10" fontId="9" fillId="2" borderId="1" xfId="2" applyNumberFormat="1" applyFont="1" applyFill="1" applyBorder="1" applyAlignment="1">
      <alignment horizontal="center" vertical="top" wrapText="1"/>
    </xf>
    <xf numFmtId="166" fontId="9" fillId="2" borderId="1" xfId="1" applyNumberFormat="1" applyFont="1" applyFill="1" applyBorder="1" applyAlignment="1">
      <alignment horizontal="center" vertical="top" wrapText="1"/>
    </xf>
    <xf numFmtId="39" fontId="8" fillId="0" borderId="1" xfId="0" applyNumberFormat="1" applyFont="1" applyBorder="1"/>
    <xf numFmtId="10" fontId="8" fillId="0" borderId="1" xfId="0" applyNumberFormat="1" applyFont="1" applyBorder="1"/>
    <xf numFmtId="166" fontId="8" fillId="0" borderId="1" xfId="0" applyNumberFormat="1" applyFont="1" applyBorder="1"/>
    <xf numFmtId="0" fontId="6" fillId="0" borderId="1" xfId="0" applyFont="1" applyBorder="1"/>
    <xf numFmtId="0" fontId="10" fillId="0" borderId="1" xfId="0" applyFont="1" applyFill="1" applyBorder="1"/>
    <xf numFmtId="39" fontId="10" fillId="0" borderId="1" xfId="0" applyNumberFormat="1" applyFont="1" applyFill="1" applyBorder="1"/>
    <xf numFmtId="10" fontId="10" fillId="0" borderId="1" xfId="0" applyNumberFormat="1" applyFont="1" applyFill="1" applyBorder="1"/>
    <xf numFmtId="166" fontId="10" fillId="0" borderId="1" xfId="0" applyNumberFormat="1" applyFont="1" applyFill="1" applyBorder="1"/>
    <xf numFmtId="0" fontId="11" fillId="0" borderId="1" xfId="0" applyFont="1" applyFill="1" applyBorder="1"/>
    <xf numFmtId="39" fontId="6" fillId="0" borderId="1" xfId="0" applyNumberFormat="1" applyFont="1" applyFill="1" applyBorder="1"/>
    <xf numFmtId="10" fontId="8" fillId="0" borderId="1" xfId="0" applyNumberFormat="1" applyFont="1" applyFill="1" applyBorder="1"/>
    <xf numFmtId="166" fontId="8" fillId="0" borderId="1" xfId="0" applyNumberFormat="1" applyFont="1" applyFill="1" applyBorder="1"/>
    <xf numFmtId="39" fontId="8" fillId="0" borderId="1" xfId="0" applyNumberFormat="1" applyFont="1" applyFill="1" applyBorder="1"/>
    <xf numFmtId="0" fontId="10" fillId="3" borderId="1" xfId="0" applyFont="1" applyFill="1" applyBorder="1"/>
    <xf numFmtId="39" fontId="10" fillId="3" borderId="1" xfId="0" applyNumberFormat="1" applyFont="1" applyFill="1" applyBorder="1"/>
    <xf numFmtId="10" fontId="10" fillId="3" borderId="1" xfId="0" applyNumberFormat="1" applyFont="1" applyFill="1" applyBorder="1"/>
    <xf numFmtId="166" fontId="10" fillId="3" borderId="1" xfId="0" applyNumberFormat="1" applyFont="1" applyFill="1" applyBorder="1"/>
    <xf numFmtId="10" fontId="10" fillId="3" borderId="1" xfId="2" applyNumberFormat="1" applyFont="1" applyFill="1" applyBorder="1"/>
    <xf numFmtId="43" fontId="8" fillId="0" borderId="1" xfId="1" applyFont="1" applyFill="1" applyBorder="1"/>
    <xf numFmtId="0" fontId="6" fillId="0" borderId="1" xfId="0" applyFont="1" applyFill="1" applyBorder="1"/>
    <xf numFmtId="4" fontId="8" fillId="0" borderId="1" xfId="0" applyNumberFormat="1" applyFont="1" applyBorder="1"/>
    <xf numFmtId="4" fontId="10" fillId="3" borderId="1" xfId="0" applyNumberFormat="1" applyFont="1" applyFill="1" applyBorder="1"/>
    <xf numFmtId="0" fontId="9" fillId="2" borderId="1" xfId="0" applyFont="1" applyFill="1" applyBorder="1"/>
    <xf numFmtId="4" fontId="9" fillId="2" borderId="1" xfId="0" applyNumberFormat="1" applyFont="1" applyFill="1" applyBorder="1"/>
    <xf numFmtId="10" fontId="9" fillId="2" borderId="1" xfId="0" applyNumberFormat="1" applyFont="1" applyFill="1" applyBorder="1"/>
    <xf numFmtId="166" fontId="9" fillId="2" borderId="1" xfId="0" applyNumberFormat="1" applyFont="1" applyFill="1" applyBorder="1"/>
    <xf numFmtId="0" fontId="4" fillId="4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"/>
  <sheetViews>
    <sheetView tabSelected="1" zoomScale="85" zoomScaleNormal="85" workbookViewId="0">
      <selection activeCell="P13" sqref="P13"/>
    </sheetView>
  </sheetViews>
  <sheetFormatPr defaultColWidth="9.140625" defaultRowHeight="12.75" x14ac:dyDescent="0.2"/>
  <cols>
    <col min="1" max="1" width="4.5703125" bestFit="1" customWidth="1"/>
    <col min="2" max="2" width="52.5703125" bestFit="1" customWidth="1"/>
    <col min="3" max="3" width="17.5703125" bestFit="1" customWidth="1"/>
    <col min="4" max="4" width="14.42578125" bestFit="1" customWidth="1"/>
    <col min="5" max="5" width="23.5703125" bestFit="1" customWidth="1"/>
    <col min="6" max="6" width="10.5703125" bestFit="1" customWidth="1"/>
    <col min="7" max="7" width="16" bestFit="1" customWidth="1"/>
    <col min="8" max="8" width="12.85546875" style="4" bestFit="1" customWidth="1"/>
    <col min="9" max="9" width="13.28515625" style="4" customWidth="1"/>
  </cols>
  <sheetData>
    <row r="1" spans="1:12" ht="18.75" customHeight="1" x14ac:dyDescent="0.2">
      <c r="A1" s="56" t="s">
        <v>51</v>
      </c>
      <c r="B1" s="56"/>
      <c r="C1" s="56"/>
      <c r="D1" s="56"/>
      <c r="E1" s="56"/>
      <c r="F1" s="56"/>
      <c r="G1" s="56"/>
      <c r="H1" s="56"/>
    </row>
    <row r="2" spans="1:12" ht="15.75" x14ac:dyDescent="0.25">
      <c r="A2" s="16" t="s">
        <v>0</v>
      </c>
      <c r="B2" s="15" t="s">
        <v>50</v>
      </c>
      <c r="C2" s="17"/>
      <c r="D2" s="18"/>
      <c r="E2" s="19"/>
      <c r="F2" s="20"/>
      <c r="G2" s="21"/>
      <c r="H2" s="22"/>
    </row>
    <row r="3" spans="1:12" ht="15.75" customHeight="1" x14ac:dyDescent="0.25">
      <c r="A3" s="23"/>
      <c r="B3" s="24"/>
      <c r="C3" s="24"/>
      <c r="D3" s="16"/>
      <c r="E3" s="19"/>
      <c r="F3" s="20"/>
      <c r="G3" s="21"/>
      <c r="H3" s="22"/>
    </row>
    <row r="4" spans="1:12" ht="31.5" x14ac:dyDescent="0.2">
      <c r="A4" s="25" t="s">
        <v>13</v>
      </c>
      <c r="B4" s="26" t="s">
        <v>6</v>
      </c>
      <c r="C4" s="26" t="s">
        <v>17</v>
      </c>
      <c r="D4" s="26" t="s">
        <v>15</v>
      </c>
      <c r="E4" s="27" t="s">
        <v>8</v>
      </c>
      <c r="F4" s="28" t="s">
        <v>12</v>
      </c>
      <c r="G4" s="29" t="s">
        <v>2</v>
      </c>
      <c r="H4" s="29" t="s">
        <v>30</v>
      </c>
    </row>
    <row r="5" spans="1:12" ht="12.75" customHeight="1" x14ac:dyDescent="0.25">
      <c r="A5" s="21"/>
      <c r="B5" s="21"/>
      <c r="C5" s="21"/>
      <c r="D5" s="21"/>
      <c r="E5" s="30"/>
      <c r="F5" s="31"/>
      <c r="G5" s="32"/>
      <c r="H5" s="22"/>
    </row>
    <row r="6" spans="1:12" ht="12.75" customHeight="1" x14ac:dyDescent="0.25">
      <c r="A6" s="21"/>
      <c r="B6" s="33" t="s">
        <v>1</v>
      </c>
      <c r="C6" s="21"/>
      <c r="D6" s="21"/>
      <c r="E6" s="30"/>
      <c r="F6" s="31"/>
      <c r="G6" s="32"/>
      <c r="H6" s="22"/>
    </row>
    <row r="7" spans="1:12" s="4" customFormat="1" ht="12.75" customHeight="1" x14ac:dyDescent="0.25">
      <c r="A7" s="22"/>
      <c r="B7" s="33" t="s">
        <v>4</v>
      </c>
      <c r="C7" s="34"/>
      <c r="D7" s="34"/>
      <c r="E7" s="35"/>
      <c r="F7" s="36"/>
      <c r="G7" s="37"/>
      <c r="H7" s="22"/>
    </row>
    <row r="8" spans="1:12" s="4" customFormat="1" ht="12.75" customHeight="1" x14ac:dyDescent="0.25">
      <c r="A8" s="21">
        <v>1</v>
      </c>
      <c r="B8" s="22" t="s">
        <v>42</v>
      </c>
      <c r="C8" s="22" t="s">
        <v>39</v>
      </c>
      <c r="D8" s="38" t="s">
        <v>5</v>
      </c>
      <c r="E8" s="39">
        <v>5.8509399999999996E-2</v>
      </c>
      <c r="F8" s="40">
        <f>+E8/$E$39</f>
        <v>3.0756303188938674E-6</v>
      </c>
      <c r="G8" s="41">
        <v>44987</v>
      </c>
      <c r="H8" s="40">
        <v>6.3600000000000004E-2</v>
      </c>
      <c r="I8" s="5"/>
    </row>
    <row r="9" spans="1:12" s="4" customFormat="1" ht="12.75" customHeight="1" x14ac:dyDescent="0.25">
      <c r="A9" s="21"/>
      <c r="B9" s="38"/>
      <c r="C9" s="38"/>
      <c r="D9" s="38"/>
      <c r="E9" s="42"/>
      <c r="F9" s="40"/>
      <c r="G9" s="41"/>
      <c r="H9" s="40"/>
      <c r="I9" s="9"/>
    </row>
    <row r="10" spans="1:12" s="4" customFormat="1" ht="12.75" customHeight="1" x14ac:dyDescent="0.25">
      <c r="A10" s="22"/>
      <c r="B10" s="43" t="s">
        <v>16</v>
      </c>
      <c r="C10" s="43"/>
      <c r="D10" s="43"/>
      <c r="E10" s="44">
        <f>SUM(E8:E9)</f>
        <v>5.8509399999999996E-2</v>
      </c>
      <c r="F10" s="45">
        <f>SUM(F8:F9)</f>
        <v>3.0756303188938674E-6</v>
      </c>
      <c r="G10" s="46"/>
      <c r="H10" s="46"/>
      <c r="I10"/>
    </row>
    <row r="11" spans="1:12" ht="12.75" customHeight="1" x14ac:dyDescent="0.25">
      <c r="A11" s="21"/>
      <c r="B11" s="21"/>
      <c r="C11" s="21"/>
      <c r="D11" s="21"/>
      <c r="E11" s="30"/>
      <c r="F11" s="31"/>
      <c r="G11" s="32"/>
      <c r="H11" s="22"/>
      <c r="I11"/>
      <c r="L11" s="2"/>
    </row>
    <row r="12" spans="1:12" ht="12.75" customHeight="1" x14ac:dyDescent="0.25">
      <c r="A12" s="21"/>
      <c r="B12" s="33" t="s">
        <v>35</v>
      </c>
      <c r="C12" s="21"/>
      <c r="D12" s="21"/>
      <c r="E12" s="30"/>
      <c r="F12" s="31"/>
      <c r="G12" s="32"/>
      <c r="H12" s="22"/>
      <c r="I12"/>
      <c r="L12" s="2"/>
    </row>
    <row r="13" spans="1:12" ht="12.75" customHeight="1" x14ac:dyDescent="0.25">
      <c r="A13" s="21">
        <f>+A8+1</f>
        <v>2</v>
      </c>
      <c r="B13" s="21" t="s">
        <v>41</v>
      </c>
      <c r="C13" s="21" t="s">
        <v>40</v>
      </c>
      <c r="D13" s="38" t="s">
        <v>5</v>
      </c>
      <c r="E13" s="42">
        <v>361.55551659999998</v>
      </c>
      <c r="F13" s="40">
        <f>+E13/$E$39</f>
        <v>1.9005682998258312E-2</v>
      </c>
      <c r="G13" s="41">
        <v>45255</v>
      </c>
      <c r="H13" s="40">
        <v>6.8170999999999995E-2</v>
      </c>
      <c r="I13"/>
      <c r="L13" s="2"/>
    </row>
    <row r="14" spans="1:12" ht="12.75" customHeight="1" x14ac:dyDescent="0.25">
      <c r="A14" s="21"/>
      <c r="B14" s="33"/>
      <c r="C14" s="21"/>
      <c r="D14" s="21"/>
      <c r="E14" s="30"/>
      <c r="F14" s="31"/>
      <c r="G14" s="32"/>
      <c r="H14" s="22"/>
      <c r="I14"/>
      <c r="L14" s="2"/>
    </row>
    <row r="15" spans="1:12" ht="12.75" customHeight="1" x14ac:dyDescent="0.25">
      <c r="A15" s="21"/>
      <c r="B15" s="43" t="s">
        <v>16</v>
      </c>
      <c r="C15" s="43"/>
      <c r="D15" s="43"/>
      <c r="E15" s="44">
        <f>SUM(E13:E14)</f>
        <v>361.55551659999998</v>
      </c>
      <c r="F15" s="45">
        <f>SUM(F13:F14)</f>
        <v>1.9005682998258312E-2</v>
      </c>
      <c r="G15" s="46"/>
      <c r="H15" s="46"/>
      <c r="I15"/>
      <c r="L15" s="2"/>
    </row>
    <row r="16" spans="1:12" ht="12.75" customHeight="1" x14ac:dyDescent="0.25">
      <c r="A16" s="21"/>
      <c r="B16" s="21"/>
      <c r="C16" s="21"/>
      <c r="D16" s="21"/>
      <c r="E16" s="30"/>
      <c r="F16" s="31"/>
      <c r="G16" s="32"/>
      <c r="H16" s="22"/>
      <c r="I16"/>
      <c r="L16" s="2"/>
    </row>
    <row r="17" spans="1:12" ht="12.75" customHeight="1" x14ac:dyDescent="0.25">
      <c r="A17" s="21"/>
      <c r="B17" s="33" t="s">
        <v>11</v>
      </c>
      <c r="C17" s="21"/>
      <c r="D17" s="21"/>
      <c r="E17" s="30"/>
      <c r="F17" s="31"/>
      <c r="G17" s="32"/>
      <c r="H17" s="22"/>
      <c r="I17"/>
      <c r="L17" s="2"/>
    </row>
    <row r="18" spans="1:12" ht="12.75" customHeight="1" x14ac:dyDescent="0.25">
      <c r="A18" s="21"/>
      <c r="B18" s="33" t="s">
        <v>10</v>
      </c>
      <c r="C18" s="21"/>
      <c r="D18" s="21"/>
      <c r="E18" s="30"/>
      <c r="F18" s="31"/>
      <c r="G18" s="32"/>
      <c r="H18" s="22"/>
      <c r="I18"/>
      <c r="L18" s="2"/>
    </row>
    <row r="19" spans="1:12" ht="12.75" customHeight="1" x14ac:dyDescent="0.25">
      <c r="A19" s="21">
        <f>+A13+1</f>
        <v>3</v>
      </c>
      <c r="B19" s="22" t="s">
        <v>22</v>
      </c>
      <c r="C19" s="22" t="s">
        <v>21</v>
      </c>
      <c r="D19" s="22" t="s">
        <v>47</v>
      </c>
      <c r="E19" s="42">
        <v>5127.1139999999996</v>
      </c>
      <c r="F19" s="40">
        <f t="shared" ref="F19:F30" si="0">+E19/$E$39</f>
        <v>0.26951408264014348</v>
      </c>
      <c r="G19" s="41">
        <v>45142</v>
      </c>
      <c r="H19" s="40">
        <v>0.10715</v>
      </c>
      <c r="I19" s="9"/>
      <c r="L19" s="2"/>
    </row>
    <row r="20" spans="1:12" ht="12.75" customHeight="1" x14ac:dyDescent="0.25">
      <c r="A20" s="21">
        <f>A19+1</f>
        <v>4</v>
      </c>
      <c r="B20" s="22" t="s">
        <v>28</v>
      </c>
      <c r="C20" s="22" t="s">
        <v>29</v>
      </c>
      <c r="D20" s="22" t="s">
        <v>27</v>
      </c>
      <c r="E20" s="42">
        <v>3507</v>
      </c>
      <c r="F20" s="40">
        <f t="shared" si="0"/>
        <v>0.18435047237470892</v>
      </c>
      <c r="G20" s="41">
        <v>45306</v>
      </c>
      <c r="H20" s="40">
        <v>7.9306999999999989E-2</v>
      </c>
      <c r="I20" s="9"/>
      <c r="L20" s="2"/>
    </row>
    <row r="21" spans="1:12" s="10" customFormat="1" ht="12.75" customHeight="1" x14ac:dyDescent="0.25">
      <c r="A21" s="21">
        <f t="shared" ref="A21:A30" si="1">A20+1</f>
        <v>5</v>
      </c>
      <c r="B21" s="22" t="s">
        <v>49</v>
      </c>
      <c r="C21" s="22" t="s">
        <v>48</v>
      </c>
      <c r="D21" s="22" t="s">
        <v>26</v>
      </c>
      <c r="E21" s="42">
        <v>3428.3724999999999</v>
      </c>
      <c r="F21" s="40">
        <f t="shared" si="0"/>
        <v>0.18021730534686675</v>
      </c>
      <c r="G21" s="41">
        <v>45411</v>
      </c>
      <c r="H21" s="40">
        <v>7.3700000000000002E-2</v>
      </c>
      <c r="I21" s="9"/>
      <c r="L21" s="11"/>
    </row>
    <row r="22" spans="1:12" ht="12.75" customHeight="1" x14ac:dyDescent="0.25">
      <c r="A22" s="21">
        <f>A21+1</f>
        <v>6</v>
      </c>
      <c r="B22" s="22" t="s">
        <v>19</v>
      </c>
      <c r="C22" s="22" t="s">
        <v>18</v>
      </c>
      <c r="D22" s="22" t="s">
        <v>25</v>
      </c>
      <c r="E22" s="42">
        <v>1433.19</v>
      </c>
      <c r="F22" s="40">
        <f t="shared" si="0"/>
        <v>7.533768277807501E-2</v>
      </c>
      <c r="G22" s="41">
        <v>44915</v>
      </c>
      <c r="H22" s="40">
        <v>0</v>
      </c>
      <c r="I22" s="9"/>
      <c r="L22" s="2"/>
    </row>
    <row r="23" spans="1:12" ht="12.75" customHeight="1" x14ac:dyDescent="0.25">
      <c r="A23" s="21">
        <f t="shared" si="1"/>
        <v>7</v>
      </c>
      <c r="B23" s="22" t="s">
        <v>33</v>
      </c>
      <c r="C23" s="22" t="s">
        <v>31</v>
      </c>
      <c r="D23" s="22" t="s">
        <v>34</v>
      </c>
      <c r="E23" s="42">
        <v>1064.23</v>
      </c>
      <c r="F23" s="40">
        <f t="shared" si="0"/>
        <v>5.5942772516491719E-2</v>
      </c>
      <c r="G23" s="41">
        <v>46382</v>
      </c>
      <c r="H23" s="40">
        <v>7.3474999999999999E-2</v>
      </c>
      <c r="I23" s="9"/>
      <c r="L23" s="2"/>
    </row>
    <row r="24" spans="1:12" ht="12.75" customHeight="1" x14ac:dyDescent="0.25">
      <c r="A24" s="21">
        <f t="shared" si="1"/>
        <v>8</v>
      </c>
      <c r="B24" s="22" t="s">
        <v>38</v>
      </c>
      <c r="C24" s="22" t="s">
        <v>37</v>
      </c>
      <c r="D24" s="22" t="s">
        <v>34</v>
      </c>
      <c r="E24" s="42">
        <v>939.59640000000002</v>
      </c>
      <c r="F24" s="40">
        <f t="shared" si="0"/>
        <v>4.9391229022405461E-2</v>
      </c>
      <c r="G24" s="41">
        <v>46354</v>
      </c>
      <c r="H24" s="40">
        <v>7.2275000000000006E-2</v>
      </c>
      <c r="I24" s="9"/>
      <c r="L24" s="2"/>
    </row>
    <row r="25" spans="1:12" ht="12.75" customHeight="1" x14ac:dyDescent="0.25">
      <c r="A25" s="21">
        <f t="shared" si="1"/>
        <v>9</v>
      </c>
      <c r="B25" s="22" t="s">
        <v>33</v>
      </c>
      <c r="C25" s="22" t="s">
        <v>32</v>
      </c>
      <c r="D25" s="22" t="s">
        <v>34</v>
      </c>
      <c r="E25" s="42">
        <v>531.10850000000005</v>
      </c>
      <c r="F25" s="40">
        <f t="shared" si="0"/>
        <v>2.7918478145772196E-2</v>
      </c>
      <c r="G25" s="41">
        <v>46263</v>
      </c>
      <c r="H25" s="40">
        <v>7.3474999999999999E-2</v>
      </c>
      <c r="I25" s="9"/>
      <c r="L25" s="2"/>
    </row>
    <row r="26" spans="1:12" ht="12.75" customHeight="1" x14ac:dyDescent="0.25">
      <c r="A26" s="21">
        <f t="shared" si="1"/>
        <v>10</v>
      </c>
      <c r="B26" s="22" t="s">
        <v>20</v>
      </c>
      <c r="C26" s="22" t="s">
        <v>23</v>
      </c>
      <c r="D26" s="22" t="s">
        <v>26</v>
      </c>
      <c r="E26" s="42">
        <v>481.09823999999998</v>
      </c>
      <c r="F26" s="40">
        <f t="shared" si="0"/>
        <v>2.5289617280479348E-2</v>
      </c>
      <c r="G26" s="41">
        <v>46387</v>
      </c>
      <c r="H26" s="40">
        <v>9.0750999999999998E-2</v>
      </c>
      <c r="I26" s="9"/>
      <c r="L26" s="2"/>
    </row>
    <row r="27" spans="1:12" ht="12.75" customHeight="1" x14ac:dyDescent="0.25">
      <c r="A27" s="21">
        <f t="shared" si="1"/>
        <v>11</v>
      </c>
      <c r="B27" s="22" t="s">
        <v>20</v>
      </c>
      <c r="C27" s="22" t="s">
        <v>24</v>
      </c>
      <c r="D27" s="22" t="s">
        <v>26</v>
      </c>
      <c r="E27" s="42">
        <v>480.75743999999997</v>
      </c>
      <c r="F27" s="40">
        <f t="shared" si="0"/>
        <v>2.5271702640905551E-2</v>
      </c>
      <c r="G27" s="41">
        <v>46477</v>
      </c>
      <c r="H27" s="40">
        <v>9.0800999999999993E-2</v>
      </c>
      <c r="I27" s="9"/>
      <c r="L27" s="2"/>
    </row>
    <row r="28" spans="1:12" ht="12.75" customHeight="1" x14ac:dyDescent="0.25">
      <c r="A28" s="21">
        <f t="shared" si="1"/>
        <v>12</v>
      </c>
      <c r="B28" s="22" t="s">
        <v>46</v>
      </c>
      <c r="C28" s="22" t="s">
        <v>44</v>
      </c>
      <c r="D28" s="22" t="s">
        <v>26</v>
      </c>
      <c r="E28" s="42">
        <v>374.12675999999999</v>
      </c>
      <c r="F28" s="40">
        <f t="shared" si="0"/>
        <v>1.9666508392933945E-2</v>
      </c>
      <c r="G28" s="41">
        <v>46064</v>
      </c>
      <c r="H28" s="40">
        <v>7.3275000000000007E-2</v>
      </c>
      <c r="I28" s="9"/>
      <c r="L28" s="2"/>
    </row>
    <row r="29" spans="1:12" ht="12.75" customHeight="1" x14ac:dyDescent="0.25">
      <c r="A29" s="21">
        <f t="shared" si="1"/>
        <v>13</v>
      </c>
      <c r="B29" s="22" t="s">
        <v>46</v>
      </c>
      <c r="C29" s="22" t="s">
        <v>43</v>
      </c>
      <c r="D29" s="22" t="s">
        <v>26</v>
      </c>
      <c r="E29" s="42">
        <v>369.97919999999999</v>
      </c>
      <c r="F29" s="40">
        <f t="shared" si="0"/>
        <v>1.9448485967726518E-2</v>
      </c>
      <c r="G29" s="41">
        <v>45699</v>
      </c>
      <c r="H29" s="40">
        <v>7.3224999999999998E-2</v>
      </c>
      <c r="I29" s="9"/>
      <c r="L29" s="2"/>
    </row>
    <row r="30" spans="1:12" ht="12.75" customHeight="1" x14ac:dyDescent="0.25">
      <c r="A30" s="21">
        <f t="shared" si="1"/>
        <v>14</v>
      </c>
      <c r="B30" s="22" t="s">
        <v>46</v>
      </c>
      <c r="C30" s="22" t="s">
        <v>45</v>
      </c>
      <c r="D30" s="22" t="s">
        <v>26</v>
      </c>
      <c r="E30" s="42">
        <v>114.555294</v>
      </c>
      <c r="F30" s="40">
        <f t="shared" si="0"/>
        <v>6.0217629204230563E-3</v>
      </c>
      <c r="G30" s="41">
        <v>46429</v>
      </c>
      <c r="H30" s="40">
        <v>7.3700000000000002E-2</v>
      </c>
      <c r="I30" s="9"/>
      <c r="L30" s="2"/>
    </row>
    <row r="31" spans="1:12" ht="12.75" customHeight="1" x14ac:dyDescent="0.25">
      <c r="A31" s="21"/>
      <c r="B31" s="43" t="s">
        <v>16</v>
      </c>
      <c r="C31" s="43"/>
      <c r="D31" s="43"/>
      <c r="E31" s="44">
        <f>SUM(E19:E30)</f>
        <v>17851.128334000005</v>
      </c>
      <c r="F31" s="47">
        <f>SUM(F19:F30)</f>
        <v>0.93837010002693177</v>
      </c>
      <c r="G31" s="46"/>
      <c r="H31" s="46"/>
      <c r="I31"/>
    </row>
    <row r="32" spans="1:12" ht="12.75" customHeight="1" x14ac:dyDescent="0.25">
      <c r="A32" s="21"/>
      <c r="B32" s="21"/>
      <c r="C32" s="21"/>
      <c r="D32" s="21"/>
      <c r="E32" s="30"/>
      <c r="F32" s="31"/>
      <c r="G32" s="32"/>
      <c r="H32" s="48"/>
      <c r="I32"/>
      <c r="J32" s="10"/>
      <c r="K32" s="14"/>
      <c r="L32" s="12"/>
    </row>
    <row r="33" spans="1:12" ht="12.75" customHeight="1" x14ac:dyDescent="0.25">
      <c r="A33" s="21"/>
      <c r="B33" s="49" t="s">
        <v>36</v>
      </c>
      <c r="C33" s="49"/>
      <c r="D33" s="22" t="s">
        <v>14</v>
      </c>
      <c r="E33" s="42">
        <v>202.9415965</v>
      </c>
      <c r="F33" s="40">
        <f>+E33/$E$39</f>
        <v>1.0667915363345472E-2</v>
      </c>
      <c r="G33" s="32"/>
      <c r="H33" s="32"/>
      <c r="I33"/>
      <c r="J33" s="10"/>
      <c r="K33" s="14"/>
      <c r="L33" s="12"/>
    </row>
    <row r="34" spans="1:12" ht="12.75" customHeight="1" x14ac:dyDescent="0.25">
      <c r="A34" s="21"/>
      <c r="B34" s="43" t="s">
        <v>16</v>
      </c>
      <c r="C34" s="43"/>
      <c r="D34" s="43"/>
      <c r="E34" s="44">
        <f>+E33</f>
        <v>202.9415965</v>
      </c>
      <c r="F34" s="45">
        <f>SUM(F33)</f>
        <v>1.0667915363345472E-2</v>
      </c>
      <c r="G34" s="46"/>
      <c r="H34" s="46"/>
      <c r="I34"/>
      <c r="J34" s="10"/>
      <c r="K34" s="14"/>
      <c r="L34" s="12"/>
    </row>
    <row r="35" spans="1:12" ht="12.75" customHeight="1" x14ac:dyDescent="0.25">
      <c r="A35" s="21"/>
      <c r="B35" s="21"/>
      <c r="C35" s="21"/>
      <c r="D35" s="21"/>
      <c r="E35" s="30"/>
      <c r="F35" s="31"/>
      <c r="G35" s="32"/>
      <c r="H35" s="48"/>
      <c r="I35"/>
      <c r="J35" s="10"/>
      <c r="K35" s="14"/>
      <c r="L35" s="12"/>
    </row>
    <row r="36" spans="1:12" ht="12.75" customHeight="1" x14ac:dyDescent="0.25">
      <c r="A36" s="21"/>
      <c r="B36" s="33" t="s">
        <v>9</v>
      </c>
      <c r="C36" s="33"/>
      <c r="D36" s="21"/>
      <c r="E36" s="30"/>
      <c r="F36" s="31"/>
      <c r="G36" s="32"/>
      <c r="H36" s="48"/>
      <c r="I36" s="13"/>
    </row>
    <row r="37" spans="1:12" ht="12.75" customHeight="1" x14ac:dyDescent="0.25">
      <c r="A37" s="21"/>
      <c r="B37" s="33" t="s">
        <v>3</v>
      </c>
      <c r="C37" s="33"/>
      <c r="D37" s="21"/>
      <c r="E37" s="50">
        <f>E39-E31-E10-E15-E34</f>
        <v>607.86371779999536</v>
      </c>
      <c r="F37" s="31">
        <f>+E37/$E$39</f>
        <v>3.1953225981145111E-2</v>
      </c>
      <c r="G37" s="32"/>
      <c r="H37" s="48"/>
      <c r="I37" s="9"/>
    </row>
    <row r="38" spans="1:12" ht="12.75" customHeight="1" x14ac:dyDescent="0.25">
      <c r="A38" s="21"/>
      <c r="B38" s="43" t="s">
        <v>16</v>
      </c>
      <c r="C38" s="43"/>
      <c r="D38" s="43"/>
      <c r="E38" s="51">
        <f>SUM(E37)</f>
        <v>607.86371779999536</v>
      </c>
      <c r="F38" s="45">
        <f>SUM(F37)</f>
        <v>3.1953225981145111E-2</v>
      </c>
      <c r="G38" s="46"/>
      <c r="H38" s="46"/>
      <c r="I38" s="13"/>
    </row>
    <row r="39" spans="1:12" ht="12.75" customHeight="1" x14ac:dyDescent="0.25">
      <c r="A39" s="21"/>
      <c r="B39" s="52" t="s">
        <v>7</v>
      </c>
      <c r="C39" s="52"/>
      <c r="D39" s="52"/>
      <c r="E39" s="53">
        <v>19023.5476743</v>
      </c>
      <c r="F39" s="54">
        <f>+F38+F31+F10+F15+F34</f>
        <v>0.99999999999999956</v>
      </c>
      <c r="G39" s="55"/>
      <c r="H39" s="55"/>
      <c r="I39" s="5"/>
    </row>
    <row r="40" spans="1:12" ht="12.75" customHeight="1" x14ac:dyDescent="0.2">
      <c r="E40" s="7"/>
      <c r="H40" s="5"/>
      <c r="I40" s="5"/>
    </row>
    <row r="41" spans="1:12" ht="12.75" customHeight="1" x14ac:dyDescent="0.2">
      <c r="E41" s="7"/>
      <c r="F41" s="1"/>
      <c r="H41" s="5"/>
      <c r="I41" s="5"/>
    </row>
    <row r="42" spans="1:12" ht="12.75" customHeight="1" x14ac:dyDescent="0.2">
      <c r="E42" s="7"/>
      <c r="F42" s="2"/>
      <c r="H42" s="5"/>
      <c r="I42" s="5"/>
    </row>
    <row r="43" spans="1:12" ht="12.75" customHeight="1" x14ac:dyDescent="0.2">
      <c r="E43" s="1"/>
      <c r="H43" s="5"/>
      <c r="I43" s="5"/>
    </row>
    <row r="44" spans="1:12" ht="12.75" customHeight="1" x14ac:dyDescent="0.2">
      <c r="B44" s="3"/>
      <c r="C44" s="3"/>
      <c r="E44" s="7"/>
      <c r="H44" s="5"/>
      <c r="I44" s="5"/>
    </row>
    <row r="45" spans="1:12" ht="12.75" customHeight="1" x14ac:dyDescent="0.2">
      <c r="B45" s="3"/>
      <c r="C45" s="3"/>
      <c r="E45" s="7"/>
    </row>
    <row r="46" spans="1:12" ht="12.75" customHeight="1" x14ac:dyDescent="0.2">
      <c r="B46" s="3"/>
      <c r="C46" s="3"/>
      <c r="E46" s="7"/>
    </row>
    <row r="47" spans="1:12" ht="12.75" customHeight="1" x14ac:dyDescent="0.2">
      <c r="B47" s="3"/>
      <c r="C47" s="3"/>
    </row>
    <row r="48" spans="1:12" ht="12.75" customHeight="1" x14ac:dyDescent="0.2">
      <c r="B48" s="3"/>
      <c r="C48" s="3"/>
      <c r="H48" s="9"/>
      <c r="I48" s="9"/>
    </row>
    <row r="49" spans="8:9" ht="12.75" customHeight="1" x14ac:dyDescent="0.2">
      <c r="H49" s="9"/>
      <c r="I49" s="9"/>
    </row>
    <row r="50" spans="8:9" ht="12.75" customHeight="1" x14ac:dyDescent="0.2"/>
    <row r="51" spans="8:9" ht="12.75" customHeight="1" x14ac:dyDescent="0.2"/>
    <row r="52" spans="8:9" ht="12.75" customHeight="1" x14ac:dyDescent="0.2">
      <c r="H52" s="8"/>
      <c r="I52" s="8"/>
    </row>
    <row r="53" spans="8:9" ht="12.75" customHeight="1" x14ac:dyDescent="0.2"/>
    <row r="54" spans="8:9" ht="12.75" customHeight="1" x14ac:dyDescent="0.2"/>
    <row r="55" spans="8:9" ht="12.75" customHeight="1" x14ac:dyDescent="0.2"/>
    <row r="56" spans="8:9" ht="12.75" customHeight="1" x14ac:dyDescent="0.2">
      <c r="H56" s="8"/>
      <c r="I56" s="8"/>
    </row>
    <row r="57" spans="8:9" ht="12.75" customHeight="1" x14ac:dyDescent="0.2">
      <c r="H57" s="6"/>
      <c r="I57" s="6"/>
    </row>
    <row r="58" spans="8:9" ht="12.75" customHeight="1" x14ac:dyDescent="0.2">
      <c r="H58" s="5"/>
      <c r="I58" s="5"/>
    </row>
    <row r="59" spans="8:9" ht="12.75" customHeight="1" x14ac:dyDescent="0.2">
      <c r="H59" s="6"/>
      <c r="I59" s="6"/>
    </row>
    <row r="60" spans="8:9" ht="12.75" customHeight="1" x14ac:dyDescent="0.2"/>
    <row r="61" spans="8:9" ht="12.75" customHeight="1" x14ac:dyDescent="0.2"/>
    <row r="62" spans="8:9" ht="12.75" customHeight="1" x14ac:dyDescent="0.2"/>
    <row r="63" spans="8:9" ht="12.75" customHeight="1" x14ac:dyDescent="0.2"/>
    <row r="64" spans="8:9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</sheetData>
  <sortState ref="B19:H30">
    <sortCondition descending="1" ref="E19:E30"/>
  </sortState>
  <mergeCells count="1">
    <mergeCell ref="A1:H1"/>
  </mergeCells>
  <pageMargins left="0.75" right="0.75" top="1" bottom="1" header="0.5" footer="0.5"/>
  <pageSetup paperSize="9" scale="8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XMLData TextToDisplay="%CLASSIFICATIONDATETIME%">11:28 05/05/2020</XMLData>
</file>

<file path=customXml/item2.xml><?xml version="1.0" encoding="utf-8"?>
<XMLData TextToDisplay="RightsWATCHMark">9|CITI-No PII-Confidential|{00000000-0000-0000-0000-000000000000}</XMLData>
</file>

<file path=customXml/item3.xml><?xml version="1.0" encoding="utf-8"?>
<XMLData TextToDisplay="%DOCUMENTGUID%">{00000000-0000-0000-0000-000000000000}</XMLData>
</file>

<file path=customXml/itemProps1.xml><?xml version="1.0" encoding="utf-8"?>
<ds:datastoreItem xmlns:ds="http://schemas.openxmlformats.org/officeDocument/2006/customXml" ds:itemID="{CC72615F-E051-45FC-903B-E51758370557}">
  <ds:schemaRefs/>
</ds:datastoreItem>
</file>

<file path=customXml/itemProps2.xml><?xml version="1.0" encoding="utf-8"?>
<ds:datastoreItem xmlns:ds="http://schemas.openxmlformats.org/officeDocument/2006/customXml" ds:itemID="{CD9EEACB-DC22-47D4-8519-C104CCDFD4A9}">
  <ds:schemaRefs/>
</ds:datastoreItem>
</file>

<file path=customXml/itemProps3.xml><?xml version="1.0" encoding="utf-8"?>
<ds:datastoreItem xmlns:ds="http://schemas.openxmlformats.org/officeDocument/2006/customXml" ds:itemID="{4F4B374D-FCA7-48A5-AEAE-94185906E7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Series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Vishe, Abhiram Narayan [ICG-OPS]</dc:creator>
  <cp:lastModifiedBy>Ajay Saini</cp:lastModifiedBy>
  <cp:lastPrinted>2022-12-20T05:15:45Z</cp:lastPrinted>
  <dcterms:created xsi:type="dcterms:W3CDTF">1996-10-14T23:33:28Z</dcterms:created>
  <dcterms:modified xsi:type="dcterms:W3CDTF">2022-12-20T05:39:01Z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1556964536</vt:i4>
  </property>
  <property fmtid="{D5CDD505-2E9C-101B-9397-08002B2CF9AE}" pid="3" name="_NewReviewCycle">
    <vt:lpwstr/>
  </property>
  <property fmtid="{D5CDD505-2E9C-101B-9397-08002B2CF9AE}" pid="4" name="_EmailSubject">
    <vt:lpwstr>IIFCL Factsheet Checking</vt:lpwstr>
  </property>
  <property fmtid="{D5CDD505-2E9C-101B-9397-08002B2CF9AE}" pid="5" name="_AuthorEmail">
    <vt:lpwstr>sg99745@imcap.ap.ssmb.com</vt:lpwstr>
  </property>
  <property fmtid="{D5CDD505-2E9C-101B-9397-08002B2CF9AE}" pid="6" name="_AuthorEmailDisplayName">
    <vt:lpwstr>Gandha, Sagar [ICG-OPS]</vt:lpwstr>
  </property>
  <property fmtid="{D5CDD505-2E9C-101B-9397-08002B2CF9AE}" pid="7" name="_ReviewingToolsShownOnce">
    <vt:lpwstr/>
  </property>
  <property fmtid="{D5CDD505-2E9C-101B-9397-08002B2CF9AE}" pid="8" name="RightsWATCHMark">
    <vt:lpwstr>9|CITI-No PII-Confidential|{00000000-0000-0000-0000-000000000000}</vt:lpwstr>
  </property>
  <property fmtid="{D5CDD505-2E9C-101B-9397-08002B2CF9AE}" pid="9" name="MSIP_Label_0133068c-5f3b-4062-adca-9b17e9c90306_Enabled">
    <vt:lpwstr>true</vt:lpwstr>
  </property>
  <property fmtid="{D5CDD505-2E9C-101B-9397-08002B2CF9AE}" pid="10" name="MSIP_Label_0133068c-5f3b-4062-adca-9b17e9c90306_SetDate">
    <vt:lpwstr>2022-04-06T07:47:32Z</vt:lpwstr>
  </property>
  <property fmtid="{D5CDD505-2E9C-101B-9397-08002B2CF9AE}" pid="11" name="MSIP_Label_0133068c-5f3b-4062-adca-9b17e9c90306_Method">
    <vt:lpwstr>Privileged</vt:lpwstr>
  </property>
  <property fmtid="{D5CDD505-2E9C-101B-9397-08002B2CF9AE}" pid="12" name="MSIP_Label_0133068c-5f3b-4062-adca-9b17e9c90306_Name">
    <vt:lpwstr>Confidential</vt:lpwstr>
  </property>
  <property fmtid="{D5CDD505-2E9C-101B-9397-08002B2CF9AE}" pid="13" name="MSIP_Label_0133068c-5f3b-4062-adca-9b17e9c90306_SiteId">
    <vt:lpwstr>1771ae17-e764-4e0f-a476-d4184d79a5d9</vt:lpwstr>
  </property>
  <property fmtid="{D5CDD505-2E9C-101B-9397-08002B2CF9AE}" pid="14" name="MSIP_Label_0133068c-5f3b-4062-adca-9b17e9c90306_ActionId">
    <vt:lpwstr>73af56cc-65ed-4920-b001-36d6fc0c58de</vt:lpwstr>
  </property>
  <property fmtid="{D5CDD505-2E9C-101B-9397-08002B2CF9AE}" pid="15" name="MSIP_Label_0133068c-5f3b-4062-adca-9b17e9c90306_ContentBits">
    <vt:lpwstr>0</vt:lpwstr>
  </property>
</Properties>
</file>