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AMCL_Kapil\01. FY 2022-23\10. June\02. Factsheet\"/>
    </mc:Choice>
  </mc:AlternateContent>
  <xr:revisionPtr revIDLastSave="0" documentId="8_{5A02CBFF-B2D5-2B4A-9BF5-D48BD63ABD3C}" xr6:coauthVersionLast="47" xr6:coauthVersionMax="47" xr10:uidLastSave="{00000000-0000-0000-0000-000000000000}"/>
  <bookViews>
    <workbookView xWindow="0" yWindow="0" windowWidth="28800" windowHeight="11835" xr2:uid="{00000000-000D-0000-FFFF-FFFF00000000}"/>
  </bookViews>
  <sheets>
    <sheet name="Series I" sheetId="1" r:id="rId1"/>
  </sheets>
  <definedNames>
    <definedName name="_xlnm._FilterDatabase" localSheetId="0" hidden="1">'Series I'!$B$4:$J$59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2" i="1"/>
  <c r="E22" i="1"/>
  <c r="F17" i="1"/>
  <c r="E9" i="1"/>
  <c r="E12" i="1"/>
  <c r="F12" i="1"/>
  <c r="E19" i="1"/>
  <c r="E25" i="1"/>
  <c r="E26" i="1"/>
  <c r="F19" i="1"/>
  <c r="F9" i="1"/>
  <c r="F25" i="1"/>
  <c r="F26" i="1"/>
  <c r="F27" i="1"/>
</calcChain>
</file>

<file path=xl/sharedStrings.xml><?xml version="1.0" encoding="utf-8"?>
<sst xmlns="http://schemas.openxmlformats.org/spreadsheetml/2006/main" count="31" uniqueCount="27">
  <si>
    <t xml:space="preserve">  </t>
  </si>
  <si>
    <t>MONEY MARKET INSTRUMENT</t>
  </si>
  <si>
    <t>Maturity Date</t>
  </si>
  <si>
    <t>Net Receivable/Payable</t>
  </si>
  <si>
    <t>Treasury Bill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</si>
  <si>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</si>
  <si>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</si>
  <si>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</si>
  <si>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</si>
  <si>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</si>
  <si>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</si>
  <si>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</si>
  <si>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</si>
  <si>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</si>
  <si>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</si>
  <si>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</si>
  <si>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GMR Warora Energy Limited</t>
  </si>
  <si>
    <t>ISIN</t>
  </si>
  <si>
    <t>CARE D</t>
  </si>
  <si>
    <t>Aggregated Yield %</t>
  </si>
  <si>
    <t>Governmnet Securities</t>
  </si>
  <si>
    <t>Fixed Deposit</t>
  </si>
  <si>
    <t>INE124L07097</t>
  </si>
  <si>
    <t>Portfolio as on Jun 15, 2023</t>
  </si>
  <si>
    <t xml:space="preserve">IIFCL MF INFRASTRUCTURE DEBT FUND SR - I (BSE SCRIP CODE-537488)       </t>
  </si>
  <si>
    <t>Note: IIFCL Mutual Fund Infrastructure Debt Fund Series-I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</si>
  <si>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 in terms of the SEBI (Mutual Funds) Regulations, 1996. Hence, both the scheme(s) of IIFCL Mutual Fund (IDF) are under winding-up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</si>
</sst>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dd\-mmm\-yy;@"/>
    <numFmt numFmtId="166" formatCode="_ * #,##0_)_£_ ;_ * \(#,##0\)_£_ ;_ * &quot;-&quot;??_)_£_ ;_ @_ "/>
    <numFmt numFmtId="167" formatCode="dd\-mmm\-yyyy"/>
  </numFmts>
  <fonts count="10" x14ac:knownFonts="1">
    <font>
      <sz val="10"/>
      <name val="Arial"/>
      <family val="2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">
    <xf numFmtId="0" fontId="0" fillId="0" borderId="0" xfId="0"/>
    <xf numFmtId="39" fontId="0" fillId="0" borderId="0" xfId="0" applyNumberFormat="1"/>
    <xf numFmtId="0" fontId="2" fillId="0" borderId="0" xfId="0" applyFont="1"/>
    <xf numFmtId="4" fontId="0" fillId="0" borderId="0" xfId="0" applyNumberFormat="1"/>
    <xf numFmtId="15" fontId="0" fillId="0" borderId="0" xfId="0" applyNumberFormat="1" applyFill="1"/>
    <xf numFmtId="0" fontId="0" fillId="0" borderId="0" xfId="0" applyFont="1"/>
    <xf numFmtId="15" fontId="0" fillId="0" borderId="0" xfId="0" applyNumberFormat="1"/>
    <xf numFmtId="15" fontId="0" fillId="0" borderId="0" xfId="1" applyNumberFormat="1" applyFont="1"/>
    <xf numFmtId="9" fontId="0" fillId="0" borderId="0" xfId="0" applyNumberFormat="1"/>
    <xf numFmtId="9" fontId="0" fillId="0" borderId="0" xfId="0" applyNumberFormat="1" applyFont="1"/>
    <xf numFmtId="10" fontId="0" fillId="0" borderId="0" xfId="2" applyNumberFormat="1" applyFont="1"/>
    <xf numFmtId="14" fontId="6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10" fontId="5" fillId="0" borderId="1" xfId="2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7" fontId="1" fillId="2" borderId="1" xfId="1" applyNumberFormat="1" applyFont="1" applyFill="1" applyBorder="1" applyAlignment="1">
      <alignment horizontal="center" vertical="top" wrapText="1"/>
    </xf>
    <xf numFmtId="39" fontId="5" fillId="0" borderId="1" xfId="0" applyNumberFormat="1" applyFont="1" applyBorder="1"/>
    <xf numFmtId="10" fontId="5" fillId="0" borderId="1" xfId="0" applyNumberFormat="1" applyFont="1" applyBorder="1"/>
    <xf numFmtId="167" fontId="5" fillId="0" borderId="1" xfId="0" applyNumberFormat="1" applyFont="1" applyBorder="1"/>
    <xf numFmtId="0" fontId="7" fillId="0" borderId="1" xfId="0" applyFont="1" applyBorder="1"/>
    <xf numFmtId="0" fontId="5" fillId="0" borderId="1" xfId="0" applyFont="1" applyFill="1" applyBorder="1"/>
    <xf numFmtId="10" fontId="5" fillId="0" borderId="1" xfId="0" applyNumberFormat="1" applyFont="1" applyFill="1" applyBorder="1"/>
    <xf numFmtId="39" fontId="5" fillId="0" borderId="1" xfId="0" applyNumberFormat="1" applyFont="1" applyFill="1" applyBorder="1"/>
    <xf numFmtId="167" fontId="5" fillId="0" borderId="1" xfId="0" applyNumberFormat="1" applyFont="1" applyFill="1" applyBorder="1"/>
    <xf numFmtId="0" fontId="9" fillId="3" borderId="1" xfId="0" applyFont="1" applyFill="1" applyBorder="1"/>
    <xf numFmtId="39" fontId="9" fillId="3" borderId="1" xfId="0" applyNumberFormat="1" applyFont="1" applyFill="1" applyBorder="1"/>
    <xf numFmtId="10" fontId="9" fillId="3" borderId="1" xfId="0" applyNumberFormat="1" applyFont="1" applyFill="1" applyBorder="1"/>
    <xf numFmtId="167" fontId="9" fillId="3" borderId="1" xfId="0" applyNumberFormat="1" applyFont="1" applyFill="1" applyBorder="1"/>
    <xf numFmtId="0" fontId="7" fillId="0" borderId="1" xfId="0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167" fontId="1" fillId="2" borderId="1" xfId="0" applyNumberFormat="1" applyFont="1" applyFill="1" applyBorder="1"/>
    <xf numFmtId="0" fontId="5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B1" zoomScale="85" zoomScaleNormal="85" workbookViewId="0">
      <selection activeCell="B13" sqref="B13"/>
    </sheetView>
  </sheetViews>
  <sheetFormatPr defaultColWidth="9.16796875" defaultRowHeight="12.75" x14ac:dyDescent="0.15"/>
  <cols>
    <col min="1" max="1" width="5.390625" bestFit="1" customWidth="1"/>
    <col min="2" max="2" width="57.4453125" bestFit="1" customWidth="1"/>
    <col min="3" max="3" width="18.203125" bestFit="1" customWidth="1"/>
    <col min="4" max="4" width="11.32421875" bestFit="1" customWidth="1"/>
    <col min="5" max="5" width="25.62109375" bestFit="1" customWidth="1"/>
    <col min="6" max="6" width="11.73046875" bestFit="1" customWidth="1"/>
    <col min="7" max="7" width="17.80078125" bestFit="1" customWidth="1"/>
    <col min="8" max="8" width="12.80859375" bestFit="1" customWidth="1"/>
    <col min="9" max="9" width="15.640625" style="6" bestFit="1" customWidth="1"/>
  </cols>
  <sheetData>
    <row r="1" spans="1:12" ht="18" x14ac:dyDescent="0.15">
      <c r="A1" s="42" t="s">
        <v>24</v>
      </c>
      <c r="B1" s="42"/>
      <c r="C1" s="42"/>
      <c r="D1" s="42"/>
      <c r="E1" s="42"/>
      <c r="F1" s="42"/>
      <c r="G1" s="42"/>
      <c r="H1" s="42"/>
    </row>
    <row r="2" spans="1:12" ht="18" x14ac:dyDescent="0.2">
      <c r="A2" s="11" t="s">
        <v>0</v>
      </c>
      <c r="B2" s="12" t="s">
        <v>23</v>
      </c>
      <c r="C2" s="12"/>
      <c r="D2" s="13"/>
      <c r="E2" s="14"/>
      <c r="F2" s="15"/>
      <c r="G2" s="16"/>
      <c r="H2" s="16"/>
    </row>
    <row r="3" spans="1:12" ht="18" x14ac:dyDescent="0.2">
      <c r="A3" s="17"/>
      <c r="B3" s="18"/>
      <c r="C3" s="18"/>
      <c r="D3" s="11"/>
      <c r="E3" s="14"/>
      <c r="F3" s="15"/>
      <c r="G3" s="16"/>
      <c r="H3" s="16"/>
    </row>
    <row r="4" spans="1:12" ht="31.5" x14ac:dyDescent="0.2">
      <c r="A4" s="19" t="s">
        <v>12</v>
      </c>
      <c r="B4" s="20" t="s">
        <v>5</v>
      </c>
      <c r="C4" s="20" t="s">
        <v>17</v>
      </c>
      <c r="D4" s="20" t="s">
        <v>14</v>
      </c>
      <c r="E4" s="21" t="s">
        <v>7</v>
      </c>
      <c r="F4" s="22" t="s">
        <v>11</v>
      </c>
      <c r="G4" s="23" t="s">
        <v>2</v>
      </c>
      <c r="H4" s="23" t="s">
        <v>19</v>
      </c>
    </row>
    <row r="5" spans="1:12" ht="18" x14ac:dyDescent="0.2">
      <c r="A5" s="16"/>
      <c r="B5" s="16"/>
      <c r="C5" s="16"/>
      <c r="D5" s="16"/>
      <c r="E5" s="24"/>
      <c r="F5" s="25"/>
      <c r="G5" s="26"/>
      <c r="H5" s="26"/>
    </row>
    <row r="6" spans="1:12" ht="18" x14ac:dyDescent="0.2">
      <c r="A6" s="16"/>
      <c r="B6" s="27" t="s">
        <v>1</v>
      </c>
      <c r="C6" s="27"/>
      <c r="D6" s="16"/>
      <c r="E6" s="24"/>
      <c r="F6" s="25"/>
      <c r="G6" s="26"/>
      <c r="H6" s="26"/>
    </row>
    <row r="7" spans="1:12" ht="18" x14ac:dyDescent="0.2">
      <c r="A7" s="16"/>
      <c r="B7" s="27" t="s">
        <v>4</v>
      </c>
      <c r="C7" s="27"/>
      <c r="D7" s="16"/>
      <c r="E7" s="24"/>
      <c r="F7" s="25"/>
      <c r="G7" s="26"/>
      <c r="H7" s="26"/>
      <c r="I7"/>
    </row>
    <row r="8" spans="1:12" ht="18" x14ac:dyDescent="0.2">
      <c r="A8" s="16"/>
      <c r="B8" s="28"/>
      <c r="C8" s="28"/>
      <c r="D8" s="29"/>
      <c r="E8" s="30"/>
      <c r="F8" s="29"/>
      <c r="G8" s="31"/>
      <c r="H8" s="29"/>
      <c r="I8"/>
      <c r="J8" s="10"/>
    </row>
    <row r="9" spans="1:12" ht="18" x14ac:dyDescent="0.2">
      <c r="A9" s="16"/>
      <c r="B9" s="32" t="s">
        <v>15</v>
      </c>
      <c r="C9" s="32"/>
      <c r="D9" s="32"/>
      <c r="E9" s="33">
        <f>SUM(E8:E8)</f>
        <v>0</v>
      </c>
      <c r="F9" s="34">
        <f>SUM(F8:F8)</f>
        <v>0</v>
      </c>
      <c r="G9" s="35"/>
      <c r="H9" s="35"/>
      <c r="I9"/>
      <c r="J9" s="10"/>
    </row>
    <row r="10" spans="1:12" ht="18" x14ac:dyDescent="0.2">
      <c r="A10" s="16"/>
      <c r="B10" s="27" t="s">
        <v>20</v>
      </c>
      <c r="C10" s="16"/>
      <c r="D10" s="16"/>
      <c r="E10" s="24"/>
      <c r="F10" s="25"/>
      <c r="G10" s="26"/>
      <c r="H10" s="26"/>
      <c r="I10"/>
      <c r="J10" s="10"/>
      <c r="L10" s="8"/>
    </row>
    <row r="11" spans="1:12" ht="18" x14ac:dyDescent="0.2">
      <c r="A11" s="16"/>
      <c r="B11" s="16"/>
      <c r="C11" s="16"/>
      <c r="D11" s="29"/>
      <c r="E11" s="30"/>
      <c r="F11" s="29"/>
      <c r="G11" s="31"/>
      <c r="H11" s="29"/>
      <c r="I11"/>
      <c r="J11" s="10"/>
      <c r="L11" s="8"/>
    </row>
    <row r="12" spans="1:12" ht="18" x14ac:dyDescent="0.2">
      <c r="A12" s="16"/>
      <c r="B12" s="32" t="s">
        <v>15</v>
      </c>
      <c r="C12" s="32"/>
      <c r="D12" s="32"/>
      <c r="E12" s="33">
        <f>SUM(E11:E11)</f>
        <v>0</v>
      </c>
      <c r="F12" s="34">
        <f>SUM(F11:F11)</f>
        <v>0</v>
      </c>
      <c r="G12" s="35"/>
      <c r="H12" s="35"/>
      <c r="I12"/>
      <c r="J12" s="10"/>
      <c r="L12" s="8"/>
    </row>
    <row r="13" spans="1:12" ht="18" x14ac:dyDescent="0.2">
      <c r="A13" s="16"/>
      <c r="B13" s="16"/>
      <c r="C13" s="16"/>
      <c r="D13" s="16"/>
      <c r="E13" s="24"/>
      <c r="F13" s="25"/>
      <c r="G13" s="26"/>
      <c r="H13" s="26"/>
      <c r="I13"/>
      <c r="J13" s="10"/>
      <c r="L13" s="8"/>
    </row>
    <row r="14" spans="1:12" ht="18" x14ac:dyDescent="0.2">
      <c r="A14" s="16"/>
      <c r="B14" s="27" t="s">
        <v>10</v>
      </c>
      <c r="C14" s="27"/>
      <c r="D14" s="16"/>
      <c r="E14" s="24"/>
      <c r="F14" s="25"/>
      <c r="G14" s="26"/>
      <c r="H14" s="26"/>
      <c r="I14"/>
      <c r="K14" s="5"/>
      <c r="L14" s="9"/>
    </row>
    <row r="15" spans="1:12" ht="18" x14ac:dyDescent="0.2">
      <c r="A15" s="16"/>
      <c r="B15" s="27" t="s">
        <v>9</v>
      </c>
      <c r="C15" s="27"/>
      <c r="D15" s="16"/>
      <c r="E15" s="24"/>
      <c r="F15" s="25"/>
      <c r="G15" s="26"/>
      <c r="H15" s="26"/>
      <c r="I15"/>
      <c r="K15" s="5"/>
      <c r="L15" s="9"/>
    </row>
    <row r="16" spans="1:12" s="5" customFormat="1" ht="18" x14ac:dyDescent="0.2">
      <c r="A16" s="16"/>
      <c r="B16" s="28"/>
      <c r="C16" s="28"/>
      <c r="D16" s="28"/>
      <c r="E16" s="30"/>
      <c r="F16" s="29"/>
      <c r="G16" s="31"/>
      <c r="H16" s="29"/>
      <c r="I16" s="4"/>
      <c r="L16" s="9"/>
    </row>
    <row r="17" spans="1:12" s="5" customFormat="1" ht="18" x14ac:dyDescent="0.2">
      <c r="A17" s="16">
        <v>1</v>
      </c>
      <c r="B17" s="28" t="s">
        <v>16</v>
      </c>
      <c r="C17" s="28" t="s">
        <v>22</v>
      </c>
      <c r="D17" s="28" t="s">
        <v>18</v>
      </c>
      <c r="E17" s="30">
        <v>1377.2850000000001</v>
      </c>
      <c r="F17" s="29">
        <f>+E17/$E$27</f>
        <v>2.9930274826839503E-2</v>
      </c>
      <c r="G17" s="31">
        <v>45382</v>
      </c>
      <c r="H17" s="29">
        <v>0</v>
      </c>
      <c r="I17" s="4"/>
      <c r="K17"/>
      <c r="L17" s="8"/>
    </row>
    <row r="18" spans="1:12" s="5" customFormat="1" ht="18" x14ac:dyDescent="0.2">
      <c r="A18" s="16"/>
      <c r="B18" s="16"/>
      <c r="C18" s="16"/>
      <c r="D18" s="16"/>
      <c r="E18" s="16"/>
      <c r="F18" s="16"/>
      <c r="G18" s="16"/>
      <c r="H18" s="16"/>
      <c r="I18" s="6"/>
      <c r="L18" s="9"/>
    </row>
    <row r="19" spans="1:12" s="5" customFormat="1" ht="18" x14ac:dyDescent="0.2">
      <c r="A19" s="16"/>
      <c r="B19" s="32" t="s">
        <v>15</v>
      </c>
      <c r="C19" s="32"/>
      <c r="D19" s="32"/>
      <c r="E19" s="33">
        <f>SUM(E16:E18)</f>
        <v>1377.2850000000001</v>
      </c>
      <c r="F19" s="34">
        <f>SUM(F16:F17)</f>
        <v>2.9930274826839503E-2</v>
      </c>
      <c r="G19" s="35"/>
      <c r="H19" s="35"/>
      <c r="I19"/>
      <c r="L19" s="9"/>
    </row>
    <row r="20" spans="1:12" s="5" customFormat="1" ht="18" x14ac:dyDescent="0.2">
      <c r="A20" s="16"/>
      <c r="B20" s="16"/>
      <c r="C20" s="16"/>
      <c r="D20" s="16"/>
      <c r="E20" s="24"/>
      <c r="F20" s="25"/>
      <c r="G20" s="26"/>
      <c r="H20" s="26"/>
      <c r="I20" s="3"/>
    </row>
    <row r="21" spans="1:12" s="5" customFormat="1" ht="18" x14ac:dyDescent="0.2">
      <c r="A21" s="16"/>
      <c r="B21" s="36" t="s">
        <v>21</v>
      </c>
      <c r="C21" s="36"/>
      <c r="D21" s="28" t="s">
        <v>13</v>
      </c>
      <c r="E21" s="30">
        <v>44490.514429399998</v>
      </c>
      <c r="F21" s="29">
        <f>+E21/$E$27</f>
        <v>0.96683934266285498</v>
      </c>
      <c r="G21" s="26"/>
      <c r="H21" s="26"/>
      <c r="I21" s="3"/>
    </row>
    <row r="22" spans="1:12" s="5" customFormat="1" ht="18" x14ac:dyDescent="0.2">
      <c r="A22" s="16"/>
      <c r="B22" s="32" t="s">
        <v>15</v>
      </c>
      <c r="C22" s="32"/>
      <c r="D22" s="32"/>
      <c r="E22" s="33">
        <f>+E21</f>
        <v>44490.514429399998</v>
      </c>
      <c r="F22" s="34">
        <f>SUM(F21)</f>
        <v>0.96683934266285498</v>
      </c>
      <c r="G22" s="35"/>
      <c r="H22" s="35"/>
      <c r="I22" s="3"/>
    </row>
    <row r="23" spans="1:12" s="5" customFormat="1" ht="18" x14ac:dyDescent="0.2">
      <c r="A23" s="16"/>
      <c r="B23" s="16"/>
      <c r="C23" s="16"/>
      <c r="D23" s="16"/>
      <c r="E23" s="24"/>
      <c r="F23" s="25"/>
      <c r="G23" s="26"/>
      <c r="H23" s="26"/>
      <c r="I23" s="3"/>
    </row>
    <row r="24" spans="1:12" ht="18" x14ac:dyDescent="0.2">
      <c r="A24" s="16"/>
      <c r="B24" s="27" t="s">
        <v>8</v>
      </c>
      <c r="C24" s="27"/>
      <c r="D24" s="16"/>
      <c r="E24" s="24"/>
      <c r="F24" s="25"/>
      <c r="G24" s="26"/>
      <c r="H24" s="26"/>
      <c r="I24" s="7"/>
    </row>
    <row r="25" spans="1:12" ht="18" x14ac:dyDescent="0.2">
      <c r="A25" s="16"/>
      <c r="B25" s="27" t="s">
        <v>3</v>
      </c>
      <c r="C25" s="27"/>
      <c r="D25" s="16"/>
      <c r="E25" s="24">
        <f>E27-E9-E19-E12-E22</f>
        <v>148.65073580000171</v>
      </c>
      <c r="F25" s="25">
        <f>+E25/$E$27</f>
        <v>3.2303825103053912E-3</v>
      </c>
      <c r="G25" s="26"/>
      <c r="H25" s="26"/>
      <c r="I25" s="7"/>
    </row>
    <row r="26" spans="1:12" ht="18" x14ac:dyDescent="0.2">
      <c r="A26" s="16"/>
      <c r="B26" s="32" t="s">
        <v>15</v>
      </c>
      <c r="C26" s="32"/>
      <c r="D26" s="32"/>
      <c r="E26" s="33">
        <f>SUM(E25:E25)</f>
        <v>148.65073580000171</v>
      </c>
      <c r="F26" s="34">
        <f>SUM(F25)</f>
        <v>3.2303825103053912E-3</v>
      </c>
      <c r="G26" s="35"/>
      <c r="H26" s="35"/>
      <c r="I26" s="7"/>
    </row>
    <row r="27" spans="1:12" ht="18" x14ac:dyDescent="0.2">
      <c r="A27" s="16"/>
      <c r="B27" s="37" t="s">
        <v>6</v>
      </c>
      <c r="C27" s="37"/>
      <c r="D27" s="37"/>
      <c r="E27" s="38">
        <v>46016.450165200004</v>
      </c>
      <c r="F27" s="39">
        <f>+F26+F19+F9+F12+F22</f>
        <v>0.99999999999999989</v>
      </c>
      <c r="G27" s="40"/>
      <c r="H27" s="40"/>
      <c r="I27" s="7"/>
    </row>
    <row r="28" spans="1:12" x14ac:dyDescent="0.15">
      <c r="E28" s="3"/>
      <c r="I28" s="7"/>
    </row>
    <row r="29" spans="1:12" x14ac:dyDescent="0.15">
      <c r="D29" s="3"/>
      <c r="E29" s="3"/>
      <c r="F29" s="1"/>
      <c r="I29" s="7"/>
    </row>
    <row r="30" spans="1:12" ht="50.25" customHeight="1" x14ac:dyDescent="0.15">
      <c r="B30" s="41" t="s">
        <v>25</v>
      </c>
      <c r="C30" s="41"/>
      <c r="D30" s="41"/>
      <c r="E30" s="41"/>
      <c r="F30" s="41"/>
      <c r="G30" s="41"/>
      <c r="H30" s="41"/>
    </row>
    <row r="31" spans="1:12" ht="63.75" customHeight="1" x14ac:dyDescent="0.15">
      <c r="B31" s="41" t="s">
        <v>26</v>
      </c>
      <c r="C31" s="41"/>
      <c r="D31" s="41"/>
      <c r="E31" s="41"/>
      <c r="F31" s="41"/>
      <c r="G31" s="41"/>
      <c r="H31" s="41"/>
    </row>
    <row r="32" spans="1:12" x14ac:dyDescent="0.15">
      <c r="B32" s="2"/>
      <c r="C32" s="2"/>
    </row>
  </sheetData>
  <mergeCells count="3">
    <mergeCell ref="B31:H31"/>
    <mergeCell ref="A1:H1"/>
    <mergeCell ref="B30:H30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11:28 05/05/2020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C72615F-E051-45FC-903B-E51758370557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IAMCL</cp:lastModifiedBy>
  <cp:lastPrinted>2023-01-05T10:20:27Z</cp:lastPrinted>
  <dcterms:created xsi:type="dcterms:W3CDTF">1996-10-14T23:33:28Z</dcterms:created>
  <dcterms:modified xsi:type="dcterms:W3CDTF">2023-06-20T05:52:27Z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