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ifclmf-my.sharepoint.com/personal/complianceofficer_iifclmf_com/Documents/Backup/SEBI/COMPLIANCES/FORTNIGHTLY PORTFOLIO DISCLOSURE OCT 2020 ONWARDS/FINANCIAL YEAR 2023-2024/"/>
    </mc:Choice>
  </mc:AlternateContent>
  <xr:revisionPtr revIDLastSave="7" documentId="11_1F2E436D272B7C5A905503751714FB0F46F5846A" xr6:coauthVersionLast="47" xr6:coauthVersionMax="47" xr10:uidLastSave="{5148CC4D-DEF5-47C4-BA21-8D39CBB87FB9}"/>
  <bookViews>
    <workbookView xWindow="-120" yWindow="-120" windowWidth="29040" windowHeight="15720" xr2:uid="{00000000-000D-0000-FFFF-FFFF00000000}"/>
  </bookViews>
  <sheets>
    <sheet name="Series I" sheetId="1" r:id="rId1"/>
  </sheets>
  <definedNames>
    <definedName name="_xlnm._FilterDatabase" localSheetId="0" hidden="1">'Series I'!$B$3:$I$49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F6" i="1"/>
  <c r="E6" i="1"/>
  <c r="F14" i="1" l="1"/>
  <c r="F15" i="1" s="1"/>
  <c r="E15" i="1"/>
  <c r="F11" i="1" l="1"/>
  <c r="E13" i="1" l="1"/>
  <c r="E17" i="1" l="1"/>
  <c r="E18" i="1" s="1"/>
  <c r="F13" i="1"/>
  <c r="F17" i="1" l="1"/>
  <c r="F18" i="1" l="1"/>
  <c r="F19" i="1" s="1"/>
</calcChain>
</file>

<file path=xl/sharedStrings.xml><?xml version="1.0" encoding="utf-8"?>
<sst xmlns="http://schemas.openxmlformats.org/spreadsheetml/2006/main" count="45" uniqueCount="39">
  <si>
    <t xml:space="preserve">  </t>
  </si>
  <si>
    <t>MONEY MARKET INSTRUMENT</t>
  </si>
  <si>
    <t>Maturity Date</t>
  </si>
  <si>
    <t>Net Receivable/Payable</t>
  </si>
  <si>
    <t>Treasury Bill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</si>
  <si>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</si>
  <si>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</si>
  <si>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</si>
  <si>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</si>
  <si>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</si>
  <si>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</si>
  <si>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</si>
  <si>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</si>
  <si>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</si>
  <si>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</si>
  <si>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</si>
  <si>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</si>
  <si>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CARE D</t>
  </si>
  <si>
    <t>Aggregated Yield %</t>
  </si>
  <si>
    <t>Governmnet Securities</t>
  </si>
  <si>
    <t>Fixed Deposit</t>
  </si>
  <si>
    <t>INE124L07097</t>
  </si>
  <si>
    <t>Portfolio as on Sep 15, 2023</t>
  </si>
  <si>
    <t xml:space="preserve">IIFCL MF INFRASTRUCTURE DEBT FUND SR - I (BSE SCRIP CODE-537488)       </t>
  </si>
  <si>
    <t>Note: IIFCL Mutual Fund Infrastructure Debt Fund Series-I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</si>
  <si>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 in terms of the SEBI (Mutual Funds) Regulations, 1996. Hence, both the scheme(s) of IIFCL Mutual Fund (IDF) are under winding-up process.</t>
  </si>
  <si>
    <r>
      <t>GMR Warora Energy Limited</t>
    </r>
    <r>
      <rPr>
        <b/>
        <sz val="16"/>
        <rFont val="Times New Roman"/>
        <family val="1"/>
      </rPr>
      <t>*</t>
    </r>
  </si>
  <si>
    <t>Scheme Name</t>
  </si>
  <si>
    <t>Price at which the security is now valued (% of Face Value)</t>
  </si>
  <si>
    <t>Price at which the security is valued post valuation provided by valuation agencies (Face value in terms of Rs. 100)</t>
  </si>
  <si>
    <t>Impact in Rs. Crore</t>
  </si>
  <si>
    <t>Percentage impact on AUM (%)*</t>
  </si>
  <si>
    <t>IIFCL Mutual Fund Infrastructure Debt Fund Series-I</t>
  </si>
  <si>
    <t>8.50% GMR WARORA NCD 31MAR2024</t>
  </si>
  <si>
    <t>CARE BBB-*</t>
  </si>
  <si>
    <r>
      <t xml:space="preserve">Security Name </t>
    </r>
    <r>
      <rPr>
        <b/>
        <sz val="12"/>
        <rFont val="Times New Roman"/>
        <family val="1"/>
      </rPr>
      <t>#</t>
    </r>
  </si>
  <si>
    <r>
      <rPr>
        <b/>
        <sz val="12"/>
        <rFont val="Times New Roman"/>
        <family val="1"/>
      </rPr>
      <t>#</t>
    </r>
    <r>
      <rPr>
        <sz val="12"/>
        <rFont val="Times New Roman"/>
        <family val="1"/>
      </rPr>
      <t xml:space="preserve"> As per latest Care rating report dated 14th September 2023 the rating has been revised from Care D to Care BBB-.</t>
    </r>
  </si>
  <si>
    <t>Current Rating</t>
  </si>
  <si>
    <r>
      <t xml:space="preserve">* </t>
    </r>
    <r>
      <rPr>
        <sz val="14"/>
        <rFont val="Times New Roman"/>
        <family val="1"/>
      </rPr>
      <t>Rationale for deviation in valuation of illiquid security [NCDs of GMR Warora Energy Limited (ISIN:- INE124L07097) in the portfolio of IIFCL Mutual Fund Infrastructure Debt Fund Series-I, is in order to smoothen the redemption process on 22.09.2023, the value of this security has been marked down by 100%. The impact of deviation is as under:-</t>
    </r>
    <r>
      <rPr>
        <sz val="16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</si>
</sst>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13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14" fontId="5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0" fontId="4" fillId="0" borderId="1" xfId="2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10" fontId="1" fillId="2" borderId="0" xfId="0" applyNumberFormat="1" applyFont="1" applyFill="1"/>
    <xf numFmtId="166" fontId="1" fillId="2" borderId="0" xfId="0" applyNumberFormat="1" applyFont="1" applyFill="1"/>
    <xf numFmtId="0" fontId="4" fillId="0" borderId="1" xfId="0" applyFont="1" applyBorder="1"/>
    <xf numFmtId="39" fontId="4" fillId="0" borderId="1" xfId="0" applyNumberFormat="1" applyFont="1" applyBorder="1"/>
    <xf numFmtId="10" fontId="4" fillId="0" borderId="1" xfId="0" applyNumberFormat="1" applyFont="1" applyBorder="1"/>
    <xf numFmtId="0" fontId="6" fillId="0" borderId="1" xfId="0" applyFont="1" applyBorder="1"/>
    <xf numFmtId="0" fontId="8" fillId="3" borderId="1" xfId="0" applyFont="1" applyFill="1" applyBorder="1"/>
    <xf numFmtId="39" fontId="8" fillId="3" borderId="1" xfId="0" applyNumberFormat="1" applyFont="1" applyFill="1" applyBorder="1"/>
    <xf numFmtId="10" fontId="8" fillId="3" borderId="1" xfId="0" applyNumberFormat="1" applyFont="1" applyFill="1" applyBorder="1"/>
    <xf numFmtId="15" fontId="4" fillId="0" borderId="0" xfId="0" applyNumberFormat="1" applyFont="1"/>
    <xf numFmtId="9" fontId="4" fillId="0" borderId="0" xfId="0" applyNumberFormat="1" applyFont="1"/>
    <xf numFmtId="0" fontId="4" fillId="0" borderId="0" xfId="0" applyFont="1" applyAlignment="1">
      <alignment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15" fontId="12" fillId="5" borderId="11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6" fontId="4" fillId="0" borderId="12" xfId="0" applyNumberFormat="1" applyFont="1" applyBorder="1"/>
    <xf numFmtId="166" fontId="8" fillId="3" borderId="12" xfId="0" applyNumberFormat="1" applyFont="1" applyFill="1" applyBorder="1"/>
    <xf numFmtId="0" fontId="4" fillId="0" borderId="12" xfId="0" applyFont="1" applyBorder="1"/>
    <xf numFmtId="166" fontId="1" fillId="2" borderId="13" xfId="1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center" wrapText="1"/>
    </xf>
    <xf numFmtId="166" fontId="8" fillId="3" borderId="0" xfId="0" applyNumberFormat="1" applyFont="1" applyFill="1"/>
    <xf numFmtId="166" fontId="8" fillId="3" borderId="14" xfId="0" applyNumberFormat="1" applyFont="1" applyFill="1" applyBorder="1"/>
    <xf numFmtId="166" fontId="4" fillId="5" borderId="12" xfId="0" applyNumberFormat="1" applyFont="1" applyFill="1" applyBorder="1"/>
    <xf numFmtId="166" fontId="4" fillId="5" borderId="14" xfId="0" applyNumberFormat="1" applyFont="1" applyFill="1" applyBorder="1"/>
    <xf numFmtId="10" fontId="4" fillId="5" borderId="12" xfId="0" applyNumberFormat="1" applyFont="1" applyFill="1" applyBorder="1"/>
    <xf numFmtId="10" fontId="4" fillId="5" borderId="14" xfId="0" applyNumberFormat="1" applyFont="1" applyFill="1" applyBorder="1"/>
    <xf numFmtId="0" fontId="4" fillId="5" borderId="12" xfId="0" applyFont="1" applyFill="1" applyBorder="1"/>
    <xf numFmtId="0" fontId="4" fillId="5" borderId="14" xfId="0" applyFont="1" applyFill="1" applyBorder="1"/>
    <xf numFmtId="0" fontId="12" fillId="5" borderId="13" xfId="0" applyFont="1" applyFill="1" applyBorder="1" applyAlignment="1">
      <alignment horizontal="center" vertical="center" wrapText="1"/>
    </xf>
    <xf numFmtId="10" fontId="12" fillId="5" borderId="11" xfId="0" applyNumberFormat="1" applyFont="1" applyFill="1" applyBorder="1" applyAlignment="1">
      <alignment horizontal="center" vertical="center"/>
    </xf>
    <xf numFmtId="166" fontId="4" fillId="5" borderId="4" xfId="0" applyNumberFormat="1" applyFont="1" applyFill="1" applyBorder="1"/>
    <xf numFmtId="166" fontId="4" fillId="5" borderId="5" xfId="0" applyNumberFormat="1" applyFont="1" applyFill="1" applyBorder="1"/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9" fillId="5" borderId="15" xfId="0" applyFont="1" applyFill="1" applyBorder="1" applyAlignment="1">
      <alignment horizontal="left" vertical="top" wrapText="1"/>
    </xf>
    <xf numFmtId="0" fontId="9" fillId="5" borderId="16" xfId="0" applyFont="1" applyFill="1" applyBorder="1" applyAlignment="1">
      <alignment horizontal="left" vertical="top" wrapText="1"/>
    </xf>
    <xf numFmtId="0" fontId="9" fillId="5" borderId="17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85" zoomScaleNormal="85" workbookViewId="0">
      <selection activeCell="S9" sqref="S9"/>
    </sheetView>
  </sheetViews>
  <sheetFormatPr defaultColWidth="9.140625" defaultRowHeight="18.75" x14ac:dyDescent="0.3"/>
  <cols>
    <col min="1" max="1" width="5.42578125" style="1" bestFit="1" customWidth="1"/>
    <col min="2" max="2" width="57.42578125" style="1" bestFit="1" customWidth="1"/>
    <col min="3" max="3" width="18.140625" style="1" bestFit="1" customWidth="1"/>
    <col min="4" max="4" width="11.28515625" style="1" bestFit="1" customWidth="1"/>
    <col min="5" max="5" width="25.5703125" style="1" bestFit="1" customWidth="1"/>
    <col min="6" max="6" width="11.7109375" style="1" bestFit="1" customWidth="1"/>
    <col min="7" max="7" width="17.85546875" style="1" bestFit="1" customWidth="1"/>
    <col min="8" max="8" width="12.85546875" style="1" bestFit="1" customWidth="1"/>
    <col min="9" max="9" width="15.7109375" style="23" bestFit="1" customWidth="1"/>
    <col min="10" max="16384" width="9.140625" style="1"/>
  </cols>
  <sheetData>
    <row r="1" spans="1:16" x14ac:dyDescent="0.3">
      <c r="A1" s="58" t="s">
        <v>23</v>
      </c>
      <c r="B1" s="58"/>
      <c r="C1" s="58"/>
      <c r="D1" s="58"/>
      <c r="E1" s="58"/>
      <c r="F1" s="58"/>
      <c r="G1" s="58"/>
      <c r="H1" s="58"/>
      <c r="I1" s="30"/>
      <c r="J1" s="31"/>
      <c r="K1" s="31"/>
      <c r="L1" s="31"/>
      <c r="M1" s="31"/>
      <c r="N1" s="31"/>
      <c r="O1" s="31"/>
      <c r="P1" s="31"/>
    </row>
    <row r="2" spans="1:16" x14ac:dyDescent="0.3">
      <c r="A2" s="2" t="s">
        <v>0</v>
      </c>
      <c r="B2" s="3" t="s">
        <v>22</v>
      </c>
      <c r="C2" s="3"/>
      <c r="D2" s="4"/>
      <c r="E2" s="5"/>
      <c r="F2" s="6"/>
      <c r="G2" s="16"/>
      <c r="H2" s="39"/>
      <c r="I2" s="40"/>
    </row>
    <row r="3" spans="1:16" ht="56.25" x14ac:dyDescent="0.3">
      <c r="A3" s="7" t="s">
        <v>12</v>
      </c>
      <c r="B3" s="8" t="s">
        <v>5</v>
      </c>
      <c r="C3" s="8" t="s">
        <v>16</v>
      </c>
      <c r="D3" s="8" t="s">
        <v>14</v>
      </c>
      <c r="E3" s="9" t="s">
        <v>7</v>
      </c>
      <c r="F3" s="10" t="s">
        <v>11</v>
      </c>
      <c r="G3" s="11" t="s">
        <v>2</v>
      </c>
      <c r="H3" s="35" t="s">
        <v>18</v>
      </c>
      <c r="I3" s="36"/>
    </row>
    <row r="4" spans="1:16" x14ac:dyDescent="0.3">
      <c r="A4" s="16"/>
      <c r="B4" s="19" t="s">
        <v>1</v>
      </c>
      <c r="C4" s="19"/>
      <c r="D4" s="16"/>
      <c r="E4" s="17"/>
      <c r="F4" s="18"/>
      <c r="G4" s="32"/>
      <c r="H4" s="39"/>
      <c r="I4" s="40"/>
    </row>
    <row r="5" spans="1:16" x14ac:dyDescent="0.3">
      <c r="A5" s="16"/>
      <c r="B5" s="19" t="s">
        <v>4</v>
      </c>
      <c r="C5" s="19"/>
      <c r="D5" s="16"/>
      <c r="E5" s="17"/>
      <c r="F5" s="18"/>
      <c r="G5" s="32"/>
      <c r="H5" s="39"/>
      <c r="I5" s="40"/>
    </row>
    <row r="6" spans="1:16" x14ac:dyDescent="0.3">
      <c r="A6" s="16"/>
      <c r="B6" s="20" t="s">
        <v>15</v>
      </c>
      <c r="C6" s="20"/>
      <c r="D6" s="20"/>
      <c r="E6" s="21">
        <f>SUM(E5:E5)</f>
        <v>0</v>
      </c>
      <c r="F6" s="22">
        <f>SUM(F5:F5)</f>
        <v>0</v>
      </c>
      <c r="G6" s="33"/>
      <c r="H6" s="33"/>
      <c r="I6" s="38"/>
    </row>
    <row r="7" spans="1:16" x14ac:dyDescent="0.3">
      <c r="A7" s="16"/>
      <c r="B7" s="19" t="s">
        <v>19</v>
      </c>
      <c r="C7" s="16"/>
      <c r="D7" s="16"/>
      <c r="E7" s="17"/>
      <c r="F7" s="18"/>
      <c r="G7" s="32"/>
      <c r="H7" s="39"/>
      <c r="I7" s="40"/>
      <c r="K7" s="24"/>
    </row>
    <row r="8" spans="1:16" x14ac:dyDescent="0.3">
      <c r="A8" s="16"/>
      <c r="B8" s="20" t="s">
        <v>15</v>
      </c>
      <c r="C8" s="20"/>
      <c r="D8" s="20"/>
      <c r="E8" s="21">
        <f>SUM(E7:E7)</f>
        <v>0</v>
      </c>
      <c r="F8" s="22">
        <f>SUM(F7:F7)</f>
        <v>0</v>
      </c>
      <c r="G8" s="33"/>
      <c r="H8" s="37"/>
      <c r="I8" s="37"/>
      <c r="K8" s="24"/>
    </row>
    <row r="9" spans="1:16" x14ac:dyDescent="0.3">
      <c r="A9" s="16"/>
      <c r="B9" s="19" t="s">
        <v>10</v>
      </c>
      <c r="C9" s="19"/>
      <c r="D9" s="16"/>
      <c r="E9" s="17"/>
      <c r="F9" s="18"/>
      <c r="G9" s="32"/>
      <c r="H9" s="39"/>
      <c r="I9" s="40"/>
      <c r="K9" s="24"/>
    </row>
    <row r="10" spans="1:16" x14ac:dyDescent="0.3">
      <c r="A10" s="16"/>
      <c r="B10" s="19" t="s">
        <v>9</v>
      </c>
      <c r="C10" s="19"/>
      <c r="D10" s="16"/>
      <c r="E10" s="17"/>
      <c r="F10" s="18"/>
      <c r="G10" s="32"/>
      <c r="H10" s="39"/>
      <c r="I10" s="40"/>
      <c r="K10" s="24"/>
    </row>
    <row r="11" spans="1:16" ht="20.25" x14ac:dyDescent="0.3">
      <c r="A11" s="16">
        <v>1</v>
      </c>
      <c r="B11" s="16" t="s">
        <v>26</v>
      </c>
      <c r="C11" s="16" t="s">
        <v>21</v>
      </c>
      <c r="D11" s="16" t="s">
        <v>17</v>
      </c>
      <c r="E11" s="17">
        <v>0</v>
      </c>
      <c r="F11" s="18">
        <f>+E11/$E$19</f>
        <v>0</v>
      </c>
      <c r="G11" s="32">
        <v>45382</v>
      </c>
      <c r="H11" s="41">
        <v>0</v>
      </c>
      <c r="I11" s="42"/>
      <c r="K11" s="24"/>
    </row>
    <row r="12" spans="1:16" x14ac:dyDescent="0.3">
      <c r="A12" s="16"/>
      <c r="B12" s="16"/>
      <c r="C12" s="16"/>
      <c r="D12" s="16"/>
      <c r="E12" s="16"/>
      <c r="F12" s="16"/>
      <c r="G12" s="34"/>
      <c r="H12" s="43"/>
      <c r="I12" s="44"/>
      <c r="K12" s="24"/>
    </row>
    <row r="13" spans="1:16" x14ac:dyDescent="0.3">
      <c r="A13" s="16"/>
      <c r="B13" s="20" t="s">
        <v>15</v>
      </c>
      <c r="C13" s="20"/>
      <c r="D13" s="20"/>
      <c r="E13" s="21">
        <f>SUM(E11:E12)</f>
        <v>0</v>
      </c>
      <c r="F13" s="22">
        <f>SUM(F11:F11)</f>
        <v>0</v>
      </c>
      <c r="G13" s="33"/>
      <c r="H13" s="33"/>
      <c r="I13" s="38"/>
      <c r="K13" s="24"/>
    </row>
    <row r="14" spans="1:16" x14ac:dyDescent="0.3">
      <c r="A14" s="16"/>
      <c r="B14" s="19" t="s">
        <v>20</v>
      </c>
      <c r="C14" s="19"/>
      <c r="D14" s="16" t="s">
        <v>13</v>
      </c>
      <c r="E14" s="17">
        <v>45335</v>
      </c>
      <c r="F14" s="18">
        <f>+E14/$E$19</f>
        <v>0.99929885934360452</v>
      </c>
      <c r="G14" s="32"/>
      <c r="H14" s="47"/>
      <c r="I14" s="48"/>
    </row>
    <row r="15" spans="1:16" x14ac:dyDescent="0.3">
      <c r="A15" s="16"/>
      <c r="B15" s="20" t="s">
        <v>15</v>
      </c>
      <c r="C15" s="20"/>
      <c r="D15" s="20"/>
      <c r="E15" s="21">
        <f>+E14</f>
        <v>45335</v>
      </c>
      <c r="F15" s="22">
        <f>SUM(F14)</f>
        <v>0.99929885934360452</v>
      </c>
      <c r="G15" s="33"/>
      <c r="H15" s="33"/>
      <c r="I15" s="38"/>
    </row>
    <row r="16" spans="1:16" x14ac:dyDescent="0.3">
      <c r="A16" s="16"/>
      <c r="B16" s="19" t="s">
        <v>8</v>
      </c>
      <c r="C16" s="19"/>
      <c r="D16" s="16"/>
      <c r="E16" s="17"/>
      <c r="F16" s="18"/>
      <c r="G16" s="32"/>
      <c r="H16" s="39"/>
      <c r="I16" s="40"/>
    </row>
    <row r="17" spans="1:11" x14ac:dyDescent="0.3">
      <c r="A17" s="16"/>
      <c r="B17" s="19" t="s">
        <v>3</v>
      </c>
      <c r="C17" s="19"/>
      <c r="D17" s="16"/>
      <c r="E17" s="17">
        <f>E19-E6-E13-E8-E15</f>
        <v>31.808513900003163</v>
      </c>
      <c r="F17" s="18">
        <f>+E17/$E$19</f>
        <v>7.0114065639546375E-4</v>
      </c>
      <c r="G17" s="32"/>
      <c r="H17" s="39"/>
      <c r="I17" s="40"/>
    </row>
    <row r="18" spans="1:11" x14ac:dyDescent="0.3">
      <c r="A18" s="16"/>
      <c r="B18" s="20" t="s">
        <v>15</v>
      </c>
      <c r="C18" s="20"/>
      <c r="D18" s="20"/>
      <c r="E18" s="21">
        <f>SUM(E17:E17)</f>
        <v>31.808513900003163</v>
      </c>
      <c r="F18" s="22">
        <f>SUM(F17)</f>
        <v>7.0114065639546375E-4</v>
      </c>
      <c r="G18" s="33"/>
      <c r="H18" s="33"/>
      <c r="I18" s="38"/>
    </row>
    <row r="19" spans="1:11" ht="19.5" thickBot="1" x14ac:dyDescent="0.35">
      <c r="B19" s="12" t="s">
        <v>6</v>
      </c>
      <c r="C19" s="12"/>
      <c r="D19" s="12"/>
      <c r="E19" s="13">
        <v>45366.808513900003</v>
      </c>
      <c r="F19" s="14">
        <f>+F18+F13+F6+F8+F15</f>
        <v>1</v>
      </c>
      <c r="G19" s="15"/>
      <c r="H19" s="15"/>
      <c r="I19" s="15"/>
    </row>
    <row r="20" spans="1:11" ht="36" customHeight="1" thickBot="1" x14ac:dyDescent="0.35">
      <c r="B20" s="52" t="s">
        <v>24</v>
      </c>
      <c r="C20" s="53"/>
      <c r="D20" s="53"/>
      <c r="E20" s="53"/>
      <c r="F20" s="53"/>
      <c r="G20" s="53"/>
      <c r="H20" s="53"/>
      <c r="I20" s="54"/>
    </row>
    <row r="21" spans="1:11" ht="60.75" customHeight="1" thickBot="1" x14ac:dyDescent="0.35">
      <c r="B21" s="52" t="s">
        <v>25</v>
      </c>
      <c r="C21" s="53"/>
      <c r="D21" s="53"/>
      <c r="E21" s="53"/>
      <c r="F21" s="53"/>
      <c r="G21" s="53"/>
      <c r="H21" s="53"/>
      <c r="I21" s="54"/>
    </row>
    <row r="22" spans="1:11" ht="69.75" customHeight="1" x14ac:dyDescent="0.3">
      <c r="B22" s="55" t="s">
        <v>38</v>
      </c>
      <c r="C22" s="56"/>
      <c r="D22" s="56"/>
      <c r="E22" s="56"/>
      <c r="F22" s="56"/>
      <c r="G22" s="56"/>
      <c r="H22" s="56"/>
      <c r="I22" s="57"/>
    </row>
    <row r="23" spans="1:11" ht="151.5" customHeight="1" x14ac:dyDescent="0.3">
      <c r="B23" s="28" t="s">
        <v>27</v>
      </c>
      <c r="C23" s="26" t="s">
        <v>16</v>
      </c>
      <c r="D23" s="45" t="s">
        <v>35</v>
      </c>
      <c r="E23" s="27" t="s">
        <v>37</v>
      </c>
      <c r="F23" s="27" t="s">
        <v>28</v>
      </c>
      <c r="G23" s="27" t="s">
        <v>29</v>
      </c>
      <c r="H23" s="27" t="s">
        <v>30</v>
      </c>
      <c r="I23" s="29" t="s">
        <v>31</v>
      </c>
      <c r="J23" s="25"/>
      <c r="K23" s="25"/>
    </row>
    <row r="24" spans="1:11" ht="94.5" x14ac:dyDescent="0.3">
      <c r="B24" s="28" t="s">
        <v>32</v>
      </c>
      <c r="C24" s="26" t="s">
        <v>21</v>
      </c>
      <c r="D24" s="27" t="s">
        <v>33</v>
      </c>
      <c r="E24" s="26" t="s">
        <v>34</v>
      </c>
      <c r="F24" s="26">
        <v>0</v>
      </c>
      <c r="G24" s="26">
        <v>83.596000000000004</v>
      </c>
      <c r="H24" s="26">
        <v>62.7</v>
      </c>
      <c r="I24" s="46">
        <v>0.13819999999999999</v>
      </c>
    </row>
    <row r="25" spans="1:11" ht="19.5" thickBot="1" x14ac:dyDescent="0.35">
      <c r="B25" s="49" t="s">
        <v>36</v>
      </c>
      <c r="C25" s="50"/>
      <c r="D25" s="50"/>
      <c r="E25" s="50"/>
      <c r="F25" s="50"/>
      <c r="G25" s="50"/>
      <c r="H25" s="50"/>
      <c r="I25" s="51"/>
    </row>
  </sheetData>
  <mergeCells count="5">
    <mergeCell ref="B25:I25"/>
    <mergeCell ref="B20:I20"/>
    <mergeCell ref="B21:I21"/>
    <mergeCell ref="B22:I22"/>
    <mergeCell ref="A1:H1"/>
  </mergeCells>
  <pageMargins left="0.75" right="0.75" top="1" bottom="1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CLASSIFICATIONDATETIME%">11:28 05/05/2020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CC72615F-E051-45FC-903B-E517583705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Mr. Ajay PS Saini</cp:lastModifiedBy>
  <cp:lastPrinted>2023-09-19T07:02:50Z</cp:lastPrinted>
  <dcterms:created xsi:type="dcterms:W3CDTF">1996-10-14T23:33:28Z</dcterms:created>
  <dcterms:modified xsi:type="dcterms:W3CDTF">2023-09-19T07:11:06Z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